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 tabRatio="500"/>
  </bookViews>
  <sheets>
    <sheet name="010 05 plan nakon 2. rebalansa" sheetId="5" r:id="rId1"/>
  </sheets>
  <definedNames>
    <definedName name="_xlnm.Print_Area" localSheetId="0">'010 05 plan nakon 2. rebalansa'!$A$1:$H$114</definedName>
    <definedName name="_xlnm.Print_Titles" localSheetId="0">'010 05 plan nakon 2. rebalansa'!$2:$6</definedName>
  </definedNames>
  <calcPr calcId="162913" fullCalcOnLoad="1"/>
</workbook>
</file>

<file path=xl/calcChain.xml><?xml version="1.0" encoding="utf-8"?>
<calcChain xmlns="http://schemas.openxmlformats.org/spreadsheetml/2006/main">
  <c r="G113" i="5" l="1"/>
  <c r="G112" i="5" s="1"/>
  <c r="G111" i="5" s="1"/>
  <c r="G108" i="5"/>
  <c r="G106" i="5"/>
  <c r="G105" i="5" s="1"/>
  <c r="G104" i="5" s="1"/>
  <c r="G102" i="5"/>
  <c r="G100" i="5"/>
  <c r="G95" i="5"/>
  <c r="G94" i="5" s="1"/>
  <c r="G87" i="5"/>
  <c r="G85" i="5"/>
  <c r="G79" i="5"/>
  <c r="G78" i="5" s="1"/>
  <c r="G75" i="5" s="1"/>
  <c r="G73" i="5"/>
  <c r="G72" i="5" s="1"/>
  <c r="G70" i="5" s="1"/>
  <c r="G68" i="5"/>
  <c r="G66" i="5"/>
  <c r="G65" i="5" s="1"/>
  <c r="G63" i="5" s="1"/>
  <c r="G61" i="5"/>
  <c r="G58" i="5"/>
  <c r="G56" i="5"/>
  <c r="G55" i="5" s="1"/>
  <c r="G54" i="5" s="1"/>
  <c r="G52" i="5"/>
  <c r="G51" i="5" s="1"/>
  <c r="G49" i="5" s="1"/>
  <c r="G47" i="5"/>
  <c r="G46" i="5"/>
  <c r="G44" i="5" s="1"/>
  <c r="G41" i="5"/>
  <c r="G40" i="5" s="1"/>
  <c r="G38" i="5"/>
  <c r="G35" i="5"/>
  <c r="G34" i="5"/>
  <c r="G31" i="5"/>
  <c r="G28" i="5"/>
  <c r="G25" i="5"/>
  <c r="G23" i="5"/>
  <c r="G17" i="5"/>
  <c r="G13" i="5"/>
  <c r="G12" i="5" s="1"/>
  <c r="H113" i="5"/>
  <c r="H112" i="5"/>
  <c r="H111" i="5" s="1"/>
  <c r="H108" i="5"/>
  <c r="H106" i="5"/>
  <c r="H102" i="5"/>
  <c r="H100" i="5"/>
  <c r="H95" i="5"/>
  <c r="H94" i="5" s="1"/>
  <c r="H87" i="5"/>
  <c r="H85" i="5"/>
  <c r="H79" i="5"/>
  <c r="H73" i="5"/>
  <c r="H72" i="5"/>
  <c r="H70" i="5" s="1"/>
  <c r="H68" i="5"/>
  <c r="H65" i="5"/>
  <c r="H63" i="5"/>
  <c r="H66" i="5"/>
  <c r="H61" i="5"/>
  <c r="H58" i="5"/>
  <c r="H56" i="5"/>
  <c r="H55" i="5" s="1"/>
  <c r="H54" i="5" s="1"/>
  <c r="H52" i="5"/>
  <c r="H51" i="5"/>
  <c r="H49" i="5" s="1"/>
  <c r="H47" i="5"/>
  <c r="H46" i="5"/>
  <c r="H44" i="5"/>
  <c r="H41" i="5"/>
  <c r="H40" i="5"/>
  <c r="H38" i="5"/>
  <c r="H35" i="5"/>
  <c r="H34" i="5" s="1"/>
  <c r="H31" i="5"/>
  <c r="H28" i="5"/>
  <c r="H25" i="5"/>
  <c r="H23" i="5"/>
  <c r="H17" i="5"/>
  <c r="H13" i="5"/>
  <c r="H12" i="5"/>
  <c r="H11" i="5" s="1"/>
  <c r="F113" i="5"/>
  <c r="E113" i="5"/>
  <c r="E112" i="5" s="1"/>
  <c r="E111" i="5" s="1"/>
  <c r="D113" i="5"/>
  <c r="D112" i="5" s="1"/>
  <c r="D111" i="5" s="1"/>
  <c r="C113" i="5"/>
  <c r="C112" i="5"/>
  <c r="C111" i="5"/>
  <c r="F112" i="5"/>
  <c r="F111" i="5" s="1"/>
  <c r="F108" i="5"/>
  <c r="E108" i="5"/>
  <c r="D108" i="5"/>
  <c r="C108" i="5"/>
  <c r="F106" i="5"/>
  <c r="E106" i="5"/>
  <c r="D106" i="5"/>
  <c r="C106" i="5"/>
  <c r="F105" i="5"/>
  <c r="E105" i="5"/>
  <c r="D105" i="5"/>
  <c r="D104" i="5" s="1"/>
  <c r="C105" i="5"/>
  <c r="C104" i="5"/>
  <c r="F104" i="5"/>
  <c r="E104" i="5"/>
  <c r="F102" i="5"/>
  <c r="E102" i="5"/>
  <c r="D102" i="5"/>
  <c r="C102" i="5"/>
  <c r="F100" i="5"/>
  <c r="E100" i="5"/>
  <c r="D100" i="5"/>
  <c r="C100" i="5"/>
  <c r="F95" i="5"/>
  <c r="E95" i="5"/>
  <c r="D95" i="5"/>
  <c r="D94" i="5" s="1"/>
  <c r="C95" i="5"/>
  <c r="C94" i="5"/>
  <c r="F94" i="5"/>
  <c r="E94" i="5"/>
  <c r="F87" i="5"/>
  <c r="E87" i="5"/>
  <c r="D87" i="5"/>
  <c r="C87" i="5"/>
  <c r="F85" i="5"/>
  <c r="E85" i="5"/>
  <c r="D85" i="5"/>
  <c r="C85" i="5"/>
  <c r="F79" i="5"/>
  <c r="E79" i="5"/>
  <c r="E78" i="5" s="1"/>
  <c r="E75" i="5" s="1"/>
  <c r="D79" i="5"/>
  <c r="D78" i="5" s="1"/>
  <c r="D75" i="5" s="1"/>
  <c r="C79" i="5"/>
  <c r="C78" i="5"/>
  <c r="C75" i="5"/>
  <c r="F78" i="5"/>
  <c r="F75" i="5" s="1"/>
  <c r="F73" i="5"/>
  <c r="E73" i="5"/>
  <c r="D73" i="5"/>
  <c r="D72" i="5" s="1"/>
  <c r="D70" i="5" s="1"/>
  <c r="C73" i="5"/>
  <c r="F72" i="5"/>
  <c r="E72" i="5"/>
  <c r="C72" i="5"/>
  <c r="C70" i="5"/>
  <c r="F70" i="5"/>
  <c r="E70" i="5"/>
  <c r="F68" i="5"/>
  <c r="E68" i="5"/>
  <c r="D68" i="5"/>
  <c r="C68" i="5"/>
  <c r="F66" i="5"/>
  <c r="E66" i="5"/>
  <c r="D66" i="5"/>
  <c r="D65" i="5" s="1"/>
  <c r="D63" i="5" s="1"/>
  <c r="C66" i="5"/>
  <c r="F65" i="5"/>
  <c r="E65" i="5"/>
  <c r="C65" i="5"/>
  <c r="C63" i="5"/>
  <c r="F63" i="5"/>
  <c r="E63" i="5"/>
  <c r="F61" i="5"/>
  <c r="E61" i="5"/>
  <c r="D61" i="5"/>
  <c r="C61" i="5"/>
  <c r="F58" i="5"/>
  <c r="E58" i="5"/>
  <c r="D58" i="5"/>
  <c r="C58" i="5"/>
  <c r="F56" i="5"/>
  <c r="E56" i="5"/>
  <c r="D56" i="5"/>
  <c r="C56" i="5"/>
  <c r="F55" i="5"/>
  <c r="E55" i="5"/>
  <c r="D55" i="5"/>
  <c r="D54" i="5" s="1"/>
  <c r="C55" i="5"/>
  <c r="C54" i="5"/>
  <c r="F54" i="5"/>
  <c r="E54" i="5"/>
  <c r="F52" i="5"/>
  <c r="E52" i="5"/>
  <c r="D52" i="5"/>
  <c r="C52" i="5"/>
  <c r="F51" i="5"/>
  <c r="E51" i="5"/>
  <c r="D51" i="5"/>
  <c r="D49" i="5" s="1"/>
  <c r="C51" i="5"/>
  <c r="C49" i="5"/>
  <c r="F49" i="5"/>
  <c r="E49" i="5"/>
  <c r="F47" i="5"/>
  <c r="E47" i="5"/>
  <c r="D47" i="5"/>
  <c r="C47" i="5"/>
  <c r="F46" i="5"/>
  <c r="E46" i="5"/>
  <c r="D46" i="5"/>
  <c r="D44" i="5" s="1"/>
  <c r="C46" i="5"/>
  <c r="C44" i="5"/>
  <c r="F44" i="5"/>
  <c r="E44" i="5"/>
  <c r="F41" i="5"/>
  <c r="E41" i="5"/>
  <c r="E40" i="5" s="1"/>
  <c r="D41" i="5"/>
  <c r="C41" i="5"/>
  <c r="F40" i="5"/>
  <c r="D40" i="5"/>
  <c r="C40" i="5"/>
  <c r="F38" i="5"/>
  <c r="E38" i="5"/>
  <c r="D38" i="5"/>
  <c r="C38" i="5"/>
  <c r="F35" i="5"/>
  <c r="E35" i="5"/>
  <c r="E34" i="5" s="1"/>
  <c r="D35" i="5"/>
  <c r="D34" i="5" s="1"/>
  <c r="C35" i="5"/>
  <c r="F34" i="5"/>
  <c r="C34" i="5"/>
  <c r="F31" i="5"/>
  <c r="E31" i="5"/>
  <c r="D31" i="5"/>
  <c r="C31" i="5"/>
  <c r="F28" i="5"/>
  <c r="E28" i="5"/>
  <c r="D28" i="5"/>
  <c r="C28" i="5"/>
  <c r="F25" i="5"/>
  <c r="E25" i="5"/>
  <c r="D25" i="5"/>
  <c r="C25" i="5"/>
  <c r="F23" i="5"/>
  <c r="E23" i="5"/>
  <c r="D23" i="5"/>
  <c r="C23" i="5"/>
  <c r="F17" i="5"/>
  <c r="E17" i="5"/>
  <c r="D17" i="5"/>
  <c r="C17" i="5"/>
  <c r="F13" i="5"/>
  <c r="E13" i="5"/>
  <c r="E12" i="5" s="1"/>
  <c r="E11" i="5" s="1"/>
  <c r="E10" i="5" s="1"/>
  <c r="E9" i="5" s="1"/>
  <c r="E8" i="5" s="1"/>
  <c r="E7" i="5" s="1"/>
  <c r="D13" i="5"/>
  <c r="D12" i="5" s="1"/>
  <c r="D11" i="5" s="1"/>
  <c r="C13" i="5"/>
  <c r="C12" i="5"/>
  <c r="C11" i="5"/>
  <c r="C10" i="5" s="1"/>
  <c r="C9" i="5" s="1"/>
  <c r="C8" i="5" s="1"/>
  <c r="C7" i="5" s="1"/>
  <c r="F12" i="5"/>
  <c r="F11" i="5" s="1"/>
  <c r="H105" i="5"/>
  <c r="H104" i="5"/>
  <c r="H78" i="5"/>
  <c r="H75" i="5" s="1"/>
  <c r="F10" i="5" l="1"/>
  <c r="F9" i="5" s="1"/>
  <c r="F8" i="5" s="1"/>
  <c r="F7" i="5" s="1"/>
  <c r="D10" i="5"/>
  <c r="D9" i="5" s="1"/>
  <c r="D8" i="5" s="1"/>
  <c r="D7" i="5" s="1"/>
  <c r="G11" i="5"/>
  <c r="G10" i="5" s="1"/>
  <c r="G9" i="5" s="1"/>
  <c r="G8" i="5" s="1"/>
  <c r="G7" i="5" s="1"/>
  <c r="H10" i="5"/>
  <c r="H9" i="5" s="1"/>
  <c r="H8" i="5" s="1"/>
  <c r="H7" i="5" s="1"/>
</calcChain>
</file>

<file path=xl/sharedStrings.xml><?xml version="1.0" encoding="utf-8"?>
<sst xmlns="http://schemas.openxmlformats.org/spreadsheetml/2006/main" count="201" uniqueCount="91">
  <si>
    <t>Naziv</t>
  </si>
  <si>
    <t>010</t>
  </si>
  <si>
    <t>HRVATSKI SABOR</t>
  </si>
  <si>
    <t>01005</t>
  </si>
  <si>
    <t>Hrvatski sabor</t>
  </si>
  <si>
    <t>21</t>
  </si>
  <si>
    <t>POLITIČKI SUSTAV</t>
  </si>
  <si>
    <t>2101</t>
  </si>
  <si>
    <t>PROVOĐENJE ZAKONODAVNE VLASTI</t>
  </si>
  <si>
    <t>A501000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</si>
  <si>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</si>
  <si>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</si>
  <si>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</si>
  <si>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</si>
  <si>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</si>
  <si>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</si>
  <si>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</si>
  <si>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</si>
  <si>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</si>
  <si>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</si>
  <si>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</si>
  <si>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</si>
  <si>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</si>
  <si>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</si>
  <si>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</si>
  <si>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</si>
  <si>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</si>
  <si>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</si>
  <si>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</si>
  <si>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</si>
  <si>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</si>
  <si>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</si>
  <si>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</si>
  <si>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</si>
  <si>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</si>
  <si>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</si>
  <si>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</si>
  <si>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</si>
  <si>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</si>
  <si>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362</t>
  </si>
  <si>
    <t>Pomoći međunarodnim organizacijama te institucijama i tijelima EU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</si>
  <si>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</si>
  <si>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</si>
  <si>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</si>
  <si>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</si>
  <si>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</si>
  <si>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</si>
  <si>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</si>
  <si>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</si>
  <si>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</si>
  <si>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</si>
  <si>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Vlastiti prihodi</t>
  </si>
  <si>
    <t>52</t>
  </si>
  <si>
    <t>Ostale pomoći</t>
  </si>
  <si>
    <t>A501004</t>
  </si>
  <si>
    <t>ODRŽAVANJE ZGRADE (NARODNO SVEUČILIŠTE OTOČAC)</t>
  </si>
  <si>
    <t>366</t>
  </si>
  <si>
    <t>Pomoći proračunskim korisnicima drugih proračuna</t>
  </si>
  <si>
    <t>A501026</t>
  </si>
  <si>
    <t>OBILJEŽAVANJE SPOMENDANA BLEIBURŠKE TRAGEDIJE I KRIŽNOG PUTA</t>
  </si>
  <si>
    <t>38</t>
  </si>
  <si>
    <t>Ostali rashodi</t>
  </si>
  <si>
    <t>381</t>
  </si>
  <si>
    <t>Tekuće donacije</t>
  </si>
  <si>
    <t>A501029</t>
  </si>
  <si>
    <t>OBVEZE PO SUDSKIM SPOROVIMA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</si>
  <si>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</si>
  <si>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</si>
  <si>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</si>
  <si>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</si>
  <si>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A501041</t>
  </si>
  <si>
    <t>PARLAMENTARNA DIMENZIJA PREDSJEDANJA REPUBLIKE HRVATSKE VIJEĆEM EUROPSKE UNIJE</t>
  </si>
  <si>
    <t>426</t>
  </si>
  <si>
    <t>Nematerijalna proizvedena imovina</t>
  </si>
  <si>
    <t>A501042</t>
  </si>
  <si>
    <t>TWINNING PROJEKT "OSNAŽIVANJE I DALJNJA PODRŠKA PARLAMENTIMA BOSNE I HERCEGOVINE U POSLOVIMA EU INTEGRACIJA - BA 16 IPA JH 01 18"</t>
  </si>
  <si>
    <t>K501013</t>
  </si>
  <si>
    <t>INFORMATIZACIJA HRVATSKOG SABORA</t>
  </si>
  <si>
    <t>41</t>
  </si>
  <si>
    <t>Rashodi za nabavu neproizvedene dugotrajne imovine</t>
  </si>
  <si>
    <t>412</t>
  </si>
  <si>
    <t>Nematerijalna imovina</t>
  </si>
  <si>
    <t>K501027</t>
  </si>
  <si>
    <t>SABORSKA TELEVIZIJA</t>
  </si>
  <si>
    <t xml:space="preserve"> Šifra</t>
  </si>
  <si>
    <t xml:space="preserve">Početni plan 
 2020.
</t>
  </si>
  <si>
    <t xml:space="preserve">Plan 2020. nakon uštede
</t>
  </si>
  <si>
    <t xml:space="preserve">Plan 2020. nakon prenamjene 5%
</t>
  </si>
  <si>
    <t xml:space="preserve">Plan 2020. nakon 1. rebalansa
</t>
  </si>
  <si>
    <t xml:space="preserve">Plan 2020. nakon prenamjene 5% 
</t>
  </si>
  <si>
    <t xml:space="preserve">Plan 2020. nakon 2. rebalansa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</si>
</sst>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;\-#,##0;"/>
  </numFmts>
  <fonts count="10" x14ac:knownFonts="1">
    <font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1"/>
      <charset val="1"/>
    </font>
    <font>
      <b/>
      <sz val="9"/>
      <color indexed="10"/>
      <name val="Arial"/>
      <family val="1"/>
      <charset val="1"/>
    </font>
    <font>
      <b/>
      <sz val="9"/>
      <color indexed="11"/>
      <name val="Arial"/>
      <family val="1"/>
      <charset val="1"/>
    </font>
    <font>
      <sz val="9"/>
      <color indexed="8"/>
      <name val="Arial"/>
      <family val="1"/>
      <charset val="1"/>
    </font>
    <font>
      <sz val="9"/>
      <color indexed="11"/>
      <name val="Arial"/>
      <family val="1"/>
      <charset val="1"/>
    </font>
    <font>
      <i/>
      <sz val="9"/>
      <color indexed="8"/>
      <name val="Arial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3">
    <xf numFmtId="0" fontId="1" fillId="0" borderId="0" xfId="0" applyFont="1">
      <alignment vertical="top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top" wrapText="1" readingOrder="1"/>
    </xf>
    <xf numFmtId="166" fontId="2" fillId="0" borderId="0" xfId="0" applyNumberFormat="1" applyFont="1" applyFill="1" applyAlignment="1">
      <alignment horizontal="right" vertical="top"/>
    </xf>
    <xf numFmtId="0" fontId="1" fillId="0" borderId="0" xfId="0" applyFont="1" applyFill="1">
      <alignment vertical="top"/>
    </xf>
    <xf numFmtId="0" fontId="3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1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 indent="2" readingOrder="1"/>
    </xf>
    <xf numFmtId="0" fontId="6" fillId="0" borderId="0" xfId="0" applyFont="1" applyFill="1" applyAlignment="1">
      <alignment horizontal="left" vertical="top" wrapText="1" readingOrder="1"/>
    </xf>
    <xf numFmtId="166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3" readingOrder="1"/>
    </xf>
    <xf numFmtId="0" fontId="7" fillId="0" borderId="0" xfId="0" applyFont="1" applyFill="1" applyAlignment="1">
      <alignment horizontal="left" vertical="top" wrapText="1" indent="3" readingOrder="1"/>
    </xf>
    <xf numFmtId="0" fontId="7" fillId="0" borderId="0" xfId="0" applyFont="1" applyFill="1" applyAlignment="1">
      <alignment horizontal="left" vertical="top" wrapText="1" readingOrder="1"/>
    </xf>
    <xf numFmtId="0" fontId="5" fillId="0" borderId="0" xfId="0" applyFont="1" applyFill="1" applyAlignment="1">
      <alignment horizontal="left" vertical="top" wrapText="1" indent="4" readingOrder="1"/>
    </xf>
    <xf numFmtId="0" fontId="6" fillId="0" borderId="0" xfId="0" applyFont="1" applyFill="1" applyAlignment="1">
      <alignment horizontal="left" vertical="top" wrapText="1" indent="5" readingOrder="1"/>
    </xf>
    <xf numFmtId="4" fontId="8" fillId="0" borderId="0" xfId="0" applyNumberFormat="1" applyFont="1" applyFill="1">
      <alignment vertical="top"/>
    </xf>
    <xf numFmtId="4" fontId="9" fillId="0" borderId="0" xfId="0" applyNumberFormat="1" applyFont="1" applyFill="1">
      <alignment vertical="top"/>
    </xf>
    <xf numFmtId="0" fontId="5" fillId="0" borderId="0" xfId="0" applyFont="1" applyFill="1" applyAlignment="1">
      <alignment horizontal="left" vertical="top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0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15"/>
  <sheetViews>
    <sheetView showGridLines="0" tabSelected="1" showOutlineSymbols="0" workbookViewId="0"/>
  </sheetViews>
  <sheetFormatPr defaultColWidth="6.85546875" defaultRowHeight="12.75" customHeight="1" x14ac:dyDescent="0.2"/>
  <cols>
    <col min="1" max="1" width="13.42578125" customWidth="1"/>
    <col min="2" max="2" width="42.140625" customWidth="1"/>
    <col min="3" max="6" width="13.5703125" customWidth="1"/>
    <col min="7" max="7" width="14.5703125" customWidth="1"/>
    <col min="8" max="8" width="13.7109375" customWidth="1"/>
  </cols>
  <sheetData>
    <row r="1" spans="1:8" ht="6" customHeight="1" x14ac:dyDescent="0.2"/>
    <row r="2" spans="1:8" ht="12" customHeight="1" x14ac:dyDescent="0.2">
      <c r="A2" s="30" t="s">
        <v>84</v>
      </c>
      <c r="B2" s="30" t="s">
        <v>0</v>
      </c>
      <c r="C2" s="23" t="s">
        <v>85</v>
      </c>
      <c r="D2" s="23" t="s">
        <v>86</v>
      </c>
      <c r="E2" s="23" t="s">
        <v>88</v>
      </c>
      <c r="F2" s="23" t="s">
        <v>87</v>
      </c>
      <c r="G2" s="27" t="s">
        <v>89</v>
      </c>
      <c r="H2" s="23" t="s">
        <v>90</v>
      </c>
    </row>
    <row r="3" spans="1:8" ht="11.25" customHeight="1" x14ac:dyDescent="0.2">
      <c r="A3" s="31"/>
      <c r="B3" s="31"/>
      <c r="C3" s="24"/>
      <c r="D3" s="24"/>
      <c r="E3" s="24"/>
      <c r="F3" s="24"/>
      <c r="G3" s="28"/>
      <c r="H3" s="24"/>
    </row>
    <row r="4" spans="1:8" ht="11.25" customHeight="1" x14ac:dyDescent="0.2">
      <c r="A4" s="31"/>
      <c r="B4" s="31"/>
      <c r="C4" s="24"/>
      <c r="D4" s="24"/>
      <c r="E4" s="24"/>
      <c r="F4" s="24"/>
      <c r="G4" s="28"/>
      <c r="H4" s="24"/>
    </row>
    <row r="5" spans="1:8" ht="13.5" customHeight="1" x14ac:dyDescent="0.2">
      <c r="A5" s="32"/>
      <c r="B5" s="32"/>
      <c r="C5" s="25"/>
      <c r="D5" s="25"/>
      <c r="E5" s="25"/>
      <c r="F5" s="25"/>
      <c r="G5" s="29"/>
      <c r="H5" s="25"/>
    </row>
    <row r="6" spans="1:8" ht="9" customHeight="1" x14ac:dyDescent="0.2">
      <c r="A6" s="2"/>
      <c r="B6" s="2"/>
      <c r="C6" s="1"/>
      <c r="D6" s="1"/>
      <c r="E6" s="1"/>
      <c r="F6" s="1"/>
      <c r="G6" s="1"/>
    </row>
    <row r="7" spans="1:8" s="5" customFormat="1" ht="16.5" customHeight="1" x14ac:dyDescent="0.2">
      <c r="A7" s="3" t="s">
        <v>1</v>
      </c>
      <c r="B7" s="3" t="s">
        <v>2</v>
      </c>
      <c r="C7" s="4">
        <f t="shared" ref="C7:H9" si="0">C8</f>
        <v>149553099</v>
      </c>
      <c r="D7" s="4">
        <f t="shared" si="0"/>
        <v>138553099</v>
      </c>
      <c r="E7" s="4">
        <f t="shared" si="0"/>
        <v>136619785</v>
      </c>
      <c r="F7" s="4">
        <f t="shared" si="0"/>
        <v>136619785</v>
      </c>
      <c r="G7" s="4">
        <f t="shared" si="0"/>
        <v>137203205</v>
      </c>
      <c r="H7" s="21">
        <f t="shared" si="0"/>
        <v>137139655</v>
      </c>
    </row>
    <row r="8" spans="1:8" s="5" customFormat="1" ht="16.5" customHeight="1" x14ac:dyDescent="0.2">
      <c r="A8" s="6" t="s">
        <v>3</v>
      </c>
      <c r="B8" s="7" t="s">
        <v>4</v>
      </c>
      <c r="C8" s="8">
        <f t="shared" si="0"/>
        <v>149553099</v>
      </c>
      <c r="D8" s="8">
        <f t="shared" si="0"/>
        <v>138553099</v>
      </c>
      <c r="E8" s="8">
        <f t="shared" si="0"/>
        <v>136619785</v>
      </c>
      <c r="F8" s="8">
        <f t="shared" si="0"/>
        <v>136619785</v>
      </c>
      <c r="G8" s="8">
        <f t="shared" si="0"/>
        <v>137203205</v>
      </c>
      <c r="H8" s="21">
        <f t="shared" si="0"/>
        <v>137139655</v>
      </c>
    </row>
    <row r="9" spans="1:8" s="5" customFormat="1" ht="13.5" customHeight="1" x14ac:dyDescent="0.2">
      <c r="A9" s="9" t="s">
        <v>5</v>
      </c>
      <c r="B9" s="10" t="s">
        <v>6</v>
      </c>
      <c r="C9" s="11">
        <f t="shared" si="0"/>
        <v>149553099</v>
      </c>
      <c r="D9" s="11">
        <f t="shared" si="0"/>
        <v>138553099</v>
      </c>
      <c r="E9" s="11">
        <f t="shared" si="0"/>
        <v>136619785</v>
      </c>
      <c r="F9" s="11">
        <f t="shared" si="0"/>
        <v>136619785</v>
      </c>
      <c r="G9" s="11">
        <f t="shared" si="0"/>
        <v>137203205</v>
      </c>
      <c r="H9" s="20">
        <f t="shared" si="0"/>
        <v>137139655</v>
      </c>
    </row>
    <row r="10" spans="1:8" s="5" customFormat="1" ht="13.5" customHeight="1" x14ac:dyDescent="0.2">
      <c r="A10" s="12" t="s">
        <v>7</v>
      </c>
      <c r="B10" s="13" t="s">
        <v>8</v>
      </c>
      <c r="C10" s="14">
        <f t="shared" ref="C10:H10" si="1">C11+C44+C49+C54+C63+C70+C75+C90+C104+C111</f>
        <v>149553099</v>
      </c>
      <c r="D10" s="14">
        <f t="shared" si="1"/>
        <v>138553099</v>
      </c>
      <c r="E10" s="14">
        <f t="shared" si="1"/>
        <v>136619785</v>
      </c>
      <c r="F10" s="14">
        <f t="shared" si="1"/>
        <v>136619785</v>
      </c>
      <c r="G10" s="14">
        <f t="shared" si="1"/>
        <v>137203205</v>
      </c>
      <c r="H10" s="20">
        <f t="shared" si="1"/>
        <v>137139655</v>
      </c>
    </row>
    <row r="11" spans="1:8" s="5" customFormat="1" ht="13.5" customHeight="1" x14ac:dyDescent="0.2">
      <c r="A11" s="15" t="s">
        <v>9</v>
      </c>
      <c r="B11" s="10" t="s">
        <v>10</v>
      </c>
      <c r="C11" s="11">
        <f t="shared" ref="C11:H11" si="2">C12+C34+C40</f>
        <v>143748879</v>
      </c>
      <c r="D11" s="11">
        <f t="shared" si="2"/>
        <v>135648879</v>
      </c>
      <c r="E11" s="11">
        <f t="shared" si="2"/>
        <v>133635565</v>
      </c>
      <c r="F11" s="11">
        <f t="shared" si="2"/>
        <v>133635565</v>
      </c>
      <c r="G11" s="11">
        <f t="shared" si="2"/>
        <v>134218985</v>
      </c>
      <c r="H11" s="20">
        <f t="shared" si="2"/>
        <v>133868985</v>
      </c>
    </row>
    <row r="12" spans="1:8" s="5" customFormat="1" ht="13.5" customHeight="1" x14ac:dyDescent="0.2">
      <c r="A12" s="16" t="s">
        <v>11</v>
      </c>
      <c r="B12" s="17" t="s">
        <v>12</v>
      </c>
      <c r="C12" s="11">
        <f t="shared" ref="C12:H12" si="3">C13+C17+C23+C25+C28+C31</f>
        <v>143583979</v>
      </c>
      <c r="D12" s="11">
        <f t="shared" si="3"/>
        <v>135483979</v>
      </c>
      <c r="E12" s="11">
        <f t="shared" si="3"/>
        <v>133439979</v>
      </c>
      <c r="F12" s="11">
        <f t="shared" si="3"/>
        <v>133439979</v>
      </c>
      <c r="G12" s="11">
        <f t="shared" si="3"/>
        <v>134023399</v>
      </c>
      <c r="H12" s="20">
        <f t="shared" si="3"/>
        <v>133673399</v>
      </c>
    </row>
    <row r="13" spans="1:8" s="5" customFormat="1" ht="13.5" customHeight="1" x14ac:dyDescent="0.2">
      <c r="A13" s="18" t="s">
        <v>13</v>
      </c>
      <c r="B13" s="10" t="s">
        <v>14</v>
      </c>
      <c r="C13" s="11">
        <f t="shared" ref="C13:H13" si="4">SUM(C14:C16)</f>
        <v>108820479</v>
      </c>
      <c r="D13" s="11">
        <f t="shared" si="4"/>
        <v>106110479</v>
      </c>
      <c r="E13" s="11">
        <f t="shared" si="4"/>
        <v>104965479</v>
      </c>
      <c r="F13" s="11">
        <f t="shared" si="4"/>
        <v>105415479</v>
      </c>
      <c r="G13" s="11">
        <f t="shared" si="4"/>
        <v>105415479</v>
      </c>
      <c r="H13" s="20">
        <f t="shared" si="4"/>
        <v>105415479</v>
      </c>
    </row>
    <row r="14" spans="1:8" s="5" customFormat="1" ht="13.5" customHeight="1" x14ac:dyDescent="0.2">
      <c r="A14" s="19" t="s">
        <v>15</v>
      </c>
      <c r="B14" s="13" t="s">
        <v>16</v>
      </c>
      <c r="C14" s="14">
        <v>92249905</v>
      </c>
      <c r="D14" s="14">
        <v>90039905</v>
      </c>
      <c r="E14" s="14">
        <v>89669905</v>
      </c>
      <c r="F14" s="14">
        <v>89669905</v>
      </c>
      <c r="G14" s="14">
        <v>89669905</v>
      </c>
      <c r="H14" s="20">
        <v>89204905</v>
      </c>
    </row>
    <row r="15" spans="1:8" s="5" customFormat="1" ht="13.5" customHeight="1" x14ac:dyDescent="0.2">
      <c r="A15" s="19" t="s">
        <v>17</v>
      </c>
      <c r="B15" s="13" t="s">
        <v>18</v>
      </c>
      <c r="C15" s="14">
        <v>1250000</v>
      </c>
      <c r="D15" s="14">
        <v>1250000</v>
      </c>
      <c r="E15" s="14">
        <v>550000</v>
      </c>
      <c r="F15" s="14">
        <v>1000000</v>
      </c>
      <c r="G15" s="14">
        <v>1000000</v>
      </c>
      <c r="H15" s="20">
        <v>1510000</v>
      </c>
    </row>
    <row r="16" spans="1:8" s="5" customFormat="1" ht="13.5" customHeight="1" x14ac:dyDescent="0.2">
      <c r="A16" s="19" t="s">
        <v>19</v>
      </c>
      <c r="B16" s="13" t="s">
        <v>20</v>
      </c>
      <c r="C16" s="14">
        <v>15320574</v>
      </c>
      <c r="D16" s="14">
        <v>14820574</v>
      </c>
      <c r="E16" s="14">
        <v>14745574</v>
      </c>
      <c r="F16" s="14">
        <v>14745574</v>
      </c>
      <c r="G16" s="14">
        <v>14745574</v>
      </c>
      <c r="H16" s="20">
        <v>14700574</v>
      </c>
    </row>
    <row r="17" spans="1:8" s="5" customFormat="1" ht="13.5" customHeight="1" x14ac:dyDescent="0.2">
      <c r="A17" s="18" t="s">
        <v>21</v>
      </c>
      <c r="B17" s="10" t="s">
        <v>22</v>
      </c>
      <c r="C17" s="11">
        <f t="shared" ref="C17:H17" si="5">SUM(C18:C22)</f>
        <v>33245000</v>
      </c>
      <c r="D17" s="11">
        <f t="shared" si="5"/>
        <v>28655000</v>
      </c>
      <c r="E17" s="11">
        <f t="shared" si="5"/>
        <v>27370000</v>
      </c>
      <c r="F17" s="11">
        <f t="shared" si="5"/>
        <v>26920000</v>
      </c>
      <c r="G17" s="11">
        <f t="shared" si="5"/>
        <v>27503420</v>
      </c>
      <c r="H17" s="20">
        <f t="shared" si="5"/>
        <v>26973420</v>
      </c>
    </row>
    <row r="18" spans="1:8" s="5" customFormat="1" ht="13.5" customHeight="1" x14ac:dyDescent="0.2">
      <c r="A18" s="19" t="s">
        <v>23</v>
      </c>
      <c r="B18" s="13" t="s">
        <v>24</v>
      </c>
      <c r="C18" s="14">
        <v>8340000</v>
      </c>
      <c r="D18" s="14">
        <v>7020000</v>
      </c>
      <c r="E18" s="14">
        <v>6260000</v>
      </c>
      <c r="F18" s="14">
        <v>6260000</v>
      </c>
      <c r="G18" s="14">
        <v>6260000</v>
      </c>
      <c r="H18" s="20">
        <v>6060000</v>
      </c>
    </row>
    <row r="19" spans="1:8" s="5" customFormat="1" ht="13.5" customHeight="1" x14ac:dyDescent="0.2">
      <c r="A19" s="19" t="s">
        <v>25</v>
      </c>
      <c r="B19" s="13" t="s">
        <v>26</v>
      </c>
      <c r="C19" s="14">
        <v>3535000</v>
      </c>
      <c r="D19" s="14">
        <v>3325000</v>
      </c>
      <c r="E19" s="14">
        <v>3265000</v>
      </c>
      <c r="F19" s="14">
        <v>3183500</v>
      </c>
      <c r="G19" s="14">
        <v>3183500</v>
      </c>
      <c r="H19" s="20">
        <v>3183500</v>
      </c>
    </row>
    <row r="20" spans="1:8" s="5" customFormat="1" ht="13.5" customHeight="1" x14ac:dyDescent="0.2">
      <c r="A20" s="19" t="s">
        <v>27</v>
      </c>
      <c r="B20" s="13" t="s">
        <v>28</v>
      </c>
      <c r="C20" s="14">
        <v>12990000</v>
      </c>
      <c r="D20" s="14">
        <v>10740000</v>
      </c>
      <c r="E20" s="14">
        <v>10640000</v>
      </c>
      <c r="F20" s="14">
        <v>10576500</v>
      </c>
      <c r="G20" s="14">
        <v>11159920</v>
      </c>
      <c r="H20" s="20">
        <v>11079920</v>
      </c>
    </row>
    <row r="21" spans="1:8" s="5" customFormat="1" ht="13.5" customHeight="1" x14ac:dyDescent="0.2">
      <c r="A21" s="19" t="s">
        <v>29</v>
      </c>
      <c r="B21" s="13" t="s">
        <v>30</v>
      </c>
      <c r="C21" s="14">
        <v>650000</v>
      </c>
      <c r="D21" s="14">
        <v>570000</v>
      </c>
      <c r="E21" s="14">
        <v>520000</v>
      </c>
      <c r="F21" s="14">
        <v>494000</v>
      </c>
      <c r="G21" s="14">
        <v>494000</v>
      </c>
      <c r="H21" s="20">
        <v>364000</v>
      </c>
    </row>
    <row r="22" spans="1:8" s="5" customFormat="1" ht="13.5" customHeight="1" x14ac:dyDescent="0.2">
      <c r="A22" s="19" t="s">
        <v>31</v>
      </c>
      <c r="B22" s="13" t="s">
        <v>32</v>
      </c>
      <c r="C22" s="14">
        <v>7730000</v>
      </c>
      <c r="D22" s="14">
        <v>7000000</v>
      </c>
      <c r="E22" s="14">
        <v>6685000</v>
      </c>
      <c r="F22" s="14">
        <v>6406000</v>
      </c>
      <c r="G22" s="14">
        <v>6406000</v>
      </c>
      <c r="H22" s="20">
        <v>6286000</v>
      </c>
    </row>
    <row r="23" spans="1:8" s="5" customFormat="1" ht="13.5" customHeight="1" x14ac:dyDescent="0.2">
      <c r="A23" s="18" t="s">
        <v>33</v>
      </c>
      <c r="B23" s="10" t="s">
        <v>34</v>
      </c>
      <c r="C23" s="11">
        <f t="shared" ref="C23:H23" si="6">C24</f>
        <v>13500</v>
      </c>
      <c r="D23" s="11">
        <f t="shared" si="6"/>
        <v>13500</v>
      </c>
      <c r="E23" s="11">
        <f t="shared" si="6"/>
        <v>9500</v>
      </c>
      <c r="F23" s="11">
        <f t="shared" si="6"/>
        <v>9500</v>
      </c>
      <c r="G23" s="11">
        <f t="shared" si="6"/>
        <v>9500</v>
      </c>
      <c r="H23" s="20">
        <f t="shared" si="6"/>
        <v>9500</v>
      </c>
    </row>
    <row r="24" spans="1:8" s="5" customFormat="1" ht="13.5" customHeight="1" x14ac:dyDescent="0.2">
      <c r="A24" s="19" t="s">
        <v>35</v>
      </c>
      <c r="B24" s="13" t="s">
        <v>36</v>
      </c>
      <c r="C24" s="14">
        <v>13500</v>
      </c>
      <c r="D24" s="14">
        <v>13500</v>
      </c>
      <c r="E24" s="14">
        <v>9500</v>
      </c>
      <c r="F24" s="14">
        <v>9500</v>
      </c>
      <c r="G24" s="14">
        <v>9500</v>
      </c>
      <c r="H24" s="20">
        <v>9500</v>
      </c>
    </row>
    <row r="25" spans="1:8" s="5" customFormat="1" ht="13.5" customHeight="1" x14ac:dyDescent="0.2">
      <c r="A25" s="18" t="s">
        <v>37</v>
      </c>
      <c r="B25" s="10" t="s">
        <v>38</v>
      </c>
      <c r="C25" s="11">
        <f t="shared" ref="C25:H25" si="7">C26</f>
        <v>10000</v>
      </c>
      <c r="D25" s="11">
        <f t="shared" si="7"/>
        <v>10000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20">
        <f t="shared" si="7"/>
        <v>0</v>
      </c>
    </row>
    <row r="26" spans="1:8" s="5" customFormat="1" ht="13.5" customHeight="1" x14ac:dyDescent="0.2">
      <c r="A26" s="19" t="s">
        <v>39</v>
      </c>
      <c r="B26" s="26" t="s">
        <v>40</v>
      </c>
      <c r="C26" s="14">
        <v>10000</v>
      </c>
      <c r="D26" s="14">
        <v>10000</v>
      </c>
      <c r="E26" s="14">
        <v>0</v>
      </c>
      <c r="F26" s="14">
        <v>0</v>
      </c>
      <c r="G26" s="14">
        <v>0</v>
      </c>
      <c r="H26" s="20">
        <v>0</v>
      </c>
    </row>
    <row r="27" spans="1:8" s="5" customFormat="1" ht="9.75" customHeight="1" x14ac:dyDescent="0.2">
      <c r="B27" s="26"/>
      <c r="H27" s="20"/>
    </row>
    <row r="28" spans="1:8" s="5" customFormat="1" ht="13.5" customHeight="1" x14ac:dyDescent="0.2">
      <c r="A28" s="18" t="s">
        <v>41</v>
      </c>
      <c r="B28" s="22" t="s">
        <v>42</v>
      </c>
      <c r="C28" s="11">
        <f t="shared" ref="C28:H28" si="8">C30</f>
        <v>200000</v>
      </c>
      <c r="D28" s="11">
        <f t="shared" si="8"/>
        <v>100000</v>
      </c>
      <c r="E28" s="11">
        <f t="shared" si="8"/>
        <v>100000</v>
      </c>
      <c r="F28" s="11">
        <f t="shared" si="8"/>
        <v>100000</v>
      </c>
      <c r="G28" s="11">
        <f t="shared" si="8"/>
        <v>100000</v>
      </c>
      <c r="H28" s="20">
        <f t="shared" si="8"/>
        <v>100000</v>
      </c>
    </row>
    <row r="29" spans="1:8" s="5" customFormat="1" ht="9.75" customHeight="1" x14ac:dyDescent="0.2">
      <c r="B29" s="22"/>
      <c r="H29" s="20"/>
    </row>
    <row r="30" spans="1:8" s="5" customFormat="1" ht="13.5" customHeight="1" x14ac:dyDescent="0.2">
      <c r="A30" s="19" t="s">
        <v>43</v>
      </c>
      <c r="B30" s="13" t="s">
        <v>44</v>
      </c>
      <c r="C30" s="14">
        <v>200000</v>
      </c>
      <c r="D30" s="14">
        <v>100000</v>
      </c>
      <c r="E30" s="14">
        <v>100000</v>
      </c>
      <c r="F30" s="14">
        <v>100000</v>
      </c>
      <c r="G30" s="14">
        <v>100000</v>
      </c>
      <c r="H30" s="20">
        <v>100000</v>
      </c>
    </row>
    <row r="31" spans="1:8" s="5" customFormat="1" ht="13.5" customHeight="1" x14ac:dyDescent="0.2">
      <c r="A31" s="18" t="s">
        <v>45</v>
      </c>
      <c r="B31" s="10" t="s">
        <v>46</v>
      </c>
      <c r="C31" s="11">
        <f t="shared" ref="C31:H31" si="9">C32+C33</f>
        <v>1295000</v>
      </c>
      <c r="D31" s="11">
        <f t="shared" si="9"/>
        <v>595000</v>
      </c>
      <c r="E31" s="11">
        <f t="shared" si="9"/>
        <v>995000</v>
      </c>
      <c r="F31" s="11">
        <f t="shared" si="9"/>
        <v>995000</v>
      </c>
      <c r="G31" s="11">
        <f t="shared" si="9"/>
        <v>995000</v>
      </c>
      <c r="H31" s="20">
        <f t="shared" si="9"/>
        <v>1175000</v>
      </c>
    </row>
    <row r="32" spans="1:8" s="5" customFormat="1" ht="13.5" customHeight="1" x14ac:dyDescent="0.2">
      <c r="A32" s="19" t="s">
        <v>47</v>
      </c>
      <c r="B32" s="13" t="s">
        <v>48</v>
      </c>
      <c r="C32" s="14">
        <v>1210000</v>
      </c>
      <c r="D32" s="14">
        <v>510000</v>
      </c>
      <c r="E32" s="14">
        <v>910000</v>
      </c>
      <c r="F32" s="14">
        <v>910000</v>
      </c>
      <c r="G32" s="14">
        <v>910000</v>
      </c>
      <c r="H32" s="20">
        <v>1090000</v>
      </c>
    </row>
    <row r="33" spans="1:8" s="5" customFormat="1" ht="13.5" customHeight="1" x14ac:dyDescent="0.2">
      <c r="A33" s="19" t="s">
        <v>49</v>
      </c>
      <c r="B33" s="13" t="s">
        <v>50</v>
      </c>
      <c r="C33" s="14">
        <v>85000</v>
      </c>
      <c r="D33" s="14">
        <v>85000</v>
      </c>
      <c r="E33" s="14">
        <v>85000</v>
      </c>
      <c r="F33" s="14">
        <v>85000</v>
      </c>
      <c r="G33" s="14">
        <v>85000</v>
      </c>
      <c r="H33" s="20">
        <v>85000</v>
      </c>
    </row>
    <row r="34" spans="1:8" s="5" customFormat="1" ht="13.5" customHeight="1" x14ac:dyDescent="0.2">
      <c r="A34" s="16" t="s">
        <v>13</v>
      </c>
      <c r="B34" s="17" t="s">
        <v>51</v>
      </c>
      <c r="C34" s="11">
        <f t="shared" ref="C34:H34" si="10">C35+C38</f>
        <v>104900</v>
      </c>
      <c r="D34" s="11">
        <f t="shared" si="10"/>
        <v>104900</v>
      </c>
      <c r="E34" s="11">
        <f t="shared" si="10"/>
        <v>195586</v>
      </c>
      <c r="F34" s="11">
        <f t="shared" si="10"/>
        <v>195586</v>
      </c>
      <c r="G34" s="11">
        <f t="shared" si="10"/>
        <v>195586</v>
      </c>
      <c r="H34" s="20">
        <f t="shared" si="10"/>
        <v>195586</v>
      </c>
    </row>
    <row r="35" spans="1:8" s="5" customFormat="1" ht="13.5" customHeight="1" x14ac:dyDescent="0.2">
      <c r="A35" s="18" t="s">
        <v>21</v>
      </c>
      <c r="B35" s="10" t="s">
        <v>22</v>
      </c>
      <c r="C35" s="11">
        <f t="shared" ref="C35:H35" si="11">C36+C37</f>
        <v>104900</v>
      </c>
      <c r="D35" s="11">
        <f t="shared" si="11"/>
        <v>104900</v>
      </c>
      <c r="E35" s="11">
        <f t="shared" si="11"/>
        <v>104900</v>
      </c>
      <c r="F35" s="11">
        <f t="shared" si="11"/>
        <v>104900</v>
      </c>
      <c r="G35" s="11">
        <f t="shared" si="11"/>
        <v>104900</v>
      </c>
      <c r="H35" s="20">
        <f t="shared" si="11"/>
        <v>104900</v>
      </c>
    </row>
    <row r="36" spans="1:8" s="5" customFormat="1" ht="13.5" customHeight="1" x14ac:dyDescent="0.2">
      <c r="A36" s="19" t="s">
        <v>25</v>
      </c>
      <c r="B36" s="13" t="s">
        <v>26</v>
      </c>
      <c r="C36" s="14">
        <v>14400</v>
      </c>
      <c r="D36" s="14">
        <v>14400</v>
      </c>
      <c r="E36" s="14">
        <v>14400</v>
      </c>
      <c r="F36" s="14">
        <v>14400</v>
      </c>
      <c r="G36" s="14">
        <v>14400</v>
      </c>
      <c r="H36" s="20">
        <v>14400</v>
      </c>
    </row>
    <row r="37" spans="1:8" s="5" customFormat="1" ht="13.5" customHeight="1" x14ac:dyDescent="0.2">
      <c r="A37" s="19" t="s">
        <v>27</v>
      </c>
      <c r="B37" s="13" t="s">
        <v>28</v>
      </c>
      <c r="C37" s="14">
        <v>90500</v>
      </c>
      <c r="D37" s="14">
        <v>90500</v>
      </c>
      <c r="E37" s="14">
        <v>90500</v>
      </c>
      <c r="F37" s="14">
        <v>90500</v>
      </c>
      <c r="G37" s="14">
        <v>90500</v>
      </c>
      <c r="H37" s="20">
        <v>90500</v>
      </c>
    </row>
    <row r="38" spans="1:8" s="5" customFormat="1" ht="13.5" customHeight="1" x14ac:dyDescent="0.2">
      <c r="A38" s="18" t="s">
        <v>45</v>
      </c>
      <c r="B38" s="10" t="s">
        <v>46</v>
      </c>
      <c r="C38" s="11">
        <f t="shared" ref="C38:H38" si="12">C39</f>
        <v>0</v>
      </c>
      <c r="D38" s="11">
        <f t="shared" si="12"/>
        <v>0</v>
      </c>
      <c r="E38" s="11">
        <f t="shared" si="12"/>
        <v>90686</v>
      </c>
      <c r="F38" s="11">
        <f t="shared" si="12"/>
        <v>90686</v>
      </c>
      <c r="G38" s="11">
        <f t="shared" si="12"/>
        <v>90686</v>
      </c>
      <c r="H38" s="20">
        <f t="shared" si="12"/>
        <v>90686</v>
      </c>
    </row>
    <row r="39" spans="1:8" s="5" customFormat="1" ht="13.5" customHeight="1" x14ac:dyDescent="0.2">
      <c r="A39" s="19" t="s">
        <v>47</v>
      </c>
      <c r="B39" s="13" t="s">
        <v>48</v>
      </c>
      <c r="C39" s="14">
        <v>0</v>
      </c>
      <c r="D39" s="14">
        <v>0</v>
      </c>
      <c r="E39" s="14">
        <v>90686</v>
      </c>
      <c r="F39" s="14">
        <v>90686</v>
      </c>
      <c r="G39" s="14">
        <v>90686</v>
      </c>
      <c r="H39" s="20">
        <v>90686</v>
      </c>
    </row>
    <row r="40" spans="1:8" s="5" customFormat="1" ht="13.5" customHeight="1" x14ac:dyDescent="0.2">
      <c r="A40" s="16" t="s">
        <v>52</v>
      </c>
      <c r="B40" s="17" t="s">
        <v>53</v>
      </c>
      <c r="C40" s="11">
        <f t="shared" ref="C40:H40" si="13">C41</f>
        <v>60000</v>
      </c>
      <c r="D40" s="11">
        <f t="shared" si="13"/>
        <v>60000</v>
      </c>
      <c r="E40" s="11">
        <f t="shared" si="13"/>
        <v>0</v>
      </c>
      <c r="F40" s="11">
        <f t="shared" si="13"/>
        <v>0</v>
      </c>
      <c r="G40" s="11">
        <f t="shared" si="13"/>
        <v>0</v>
      </c>
      <c r="H40" s="20">
        <f t="shared" si="13"/>
        <v>0</v>
      </c>
    </row>
    <row r="41" spans="1:8" s="5" customFormat="1" ht="13.5" customHeight="1" x14ac:dyDescent="0.2">
      <c r="A41" s="18" t="s">
        <v>21</v>
      </c>
      <c r="B41" s="10" t="s">
        <v>22</v>
      </c>
      <c r="C41" s="11">
        <f t="shared" ref="C41:H41" si="14">C43</f>
        <v>60000</v>
      </c>
      <c r="D41" s="11">
        <f t="shared" si="14"/>
        <v>60000</v>
      </c>
      <c r="E41" s="11">
        <f t="shared" si="14"/>
        <v>0</v>
      </c>
      <c r="F41" s="11">
        <f t="shared" si="14"/>
        <v>0</v>
      </c>
      <c r="G41" s="11">
        <f t="shared" si="14"/>
        <v>0</v>
      </c>
      <c r="H41" s="20">
        <f t="shared" si="14"/>
        <v>0</v>
      </c>
    </row>
    <row r="42" spans="1:8" s="5" customFormat="1" ht="13.5" customHeight="1" x14ac:dyDescent="0.2">
      <c r="A42" s="19" t="s">
        <v>27</v>
      </c>
      <c r="B42" s="13" t="s">
        <v>28</v>
      </c>
      <c r="H42" s="20"/>
    </row>
    <row r="43" spans="1:8" s="5" customFormat="1" ht="13.5" customHeight="1" x14ac:dyDescent="0.2">
      <c r="A43" s="19" t="s">
        <v>29</v>
      </c>
      <c r="B43" s="13" t="s">
        <v>30</v>
      </c>
      <c r="C43" s="14">
        <v>60000</v>
      </c>
      <c r="D43" s="14">
        <v>60000</v>
      </c>
      <c r="E43" s="14">
        <v>0</v>
      </c>
      <c r="F43" s="14">
        <v>0</v>
      </c>
      <c r="G43" s="14">
        <v>0</v>
      </c>
      <c r="H43" s="20">
        <v>0</v>
      </c>
    </row>
    <row r="44" spans="1:8" s="5" customFormat="1" ht="13.5" customHeight="1" x14ac:dyDescent="0.2">
      <c r="A44" s="15" t="s">
        <v>54</v>
      </c>
      <c r="B44" s="22" t="s">
        <v>55</v>
      </c>
      <c r="C44" s="11">
        <f t="shared" ref="C44:H44" si="15">C46</f>
        <v>360000</v>
      </c>
      <c r="D44" s="11">
        <f t="shared" si="15"/>
        <v>360000</v>
      </c>
      <c r="E44" s="11">
        <f t="shared" si="15"/>
        <v>360000</v>
      </c>
      <c r="F44" s="11">
        <f t="shared" si="15"/>
        <v>360000</v>
      </c>
      <c r="G44" s="11">
        <f t="shared" si="15"/>
        <v>360000</v>
      </c>
      <c r="H44" s="20">
        <f t="shared" si="15"/>
        <v>360000</v>
      </c>
    </row>
    <row r="45" spans="1:8" s="5" customFormat="1" ht="9.75" customHeight="1" x14ac:dyDescent="0.2">
      <c r="B45" s="22"/>
      <c r="H45" s="20"/>
    </row>
    <row r="46" spans="1:8" s="5" customFormat="1" ht="13.5" customHeight="1" x14ac:dyDescent="0.2">
      <c r="A46" s="16" t="s">
        <v>11</v>
      </c>
      <c r="B46" s="17" t="s">
        <v>12</v>
      </c>
      <c r="C46" s="11">
        <f t="shared" ref="C46:H47" si="16">C47</f>
        <v>360000</v>
      </c>
      <c r="D46" s="11">
        <f t="shared" si="16"/>
        <v>360000</v>
      </c>
      <c r="E46" s="11">
        <f t="shared" si="16"/>
        <v>360000</v>
      </c>
      <c r="F46" s="11">
        <f t="shared" si="16"/>
        <v>360000</v>
      </c>
      <c r="G46" s="11">
        <f t="shared" si="16"/>
        <v>360000</v>
      </c>
      <c r="H46" s="20">
        <f t="shared" si="16"/>
        <v>360000</v>
      </c>
    </row>
    <row r="47" spans="1:8" s="5" customFormat="1" ht="13.5" customHeight="1" x14ac:dyDescent="0.2">
      <c r="A47" s="18" t="s">
        <v>37</v>
      </c>
      <c r="B47" s="10" t="s">
        <v>38</v>
      </c>
      <c r="C47" s="11">
        <f t="shared" si="16"/>
        <v>360000</v>
      </c>
      <c r="D47" s="11">
        <f t="shared" si="16"/>
        <v>360000</v>
      </c>
      <c r="E47" s="11">
        <f t="shared" si="16"/>
        <v>360000</v>
      </c>
      <c r="F47" s="11">
        <f t="shared" si="16"/>
        <v>360000</v>
      </c>
      <c r="G47" s="11">
        <f t="shared" si="16"/>
        <v>360000</v>
      </c>
      <c r="H47" s="20">
        <f t="shared" si="16"/>
        <v>360000</v>
      </c>
    </row>
    <row r="48" spans="1:8" s="5" customFormat="1" ht="13.5" customHeight="1" x14ac:dyDescent="0.2">
      <c r="A48" s="19" t="s">
        <v>56</v>
      </c>
      <c r="B48" s="13" t="s">
        <v>57</v>
      </c>
      <c r="C48" s="14">
        <v>360000</v>
      </c>
      <c r="D48" s="14">
        <v>360000</v>
      </c>
      <c r="E48" s="14">
        <v>360000</v>
      </c>
      <c r="F48" s="14">
        <v>360000</v>
      </c>
      <c r="G48" s="14">
        <v>360000</v>
      </c>
      <c r="H48" s="20">
        <v>360000</v>
      </c>
    </row>
    <row r="49" spans="1:8" s="5" customFormat="1" ht="13.5" customHeight="1" x14ac:dyDescent="0.2">
      <c r="A49" s="15" t="s">
        <v>58</v>
      </c>
      <c r="B49" s="22" t="s">
        <v>59</v>
      </c>
      <c r="C49" s="11">
        <f t="shared" ref="C49:H49" si="17">C51</f>
        <v>500000</v>
      </c>
      <c r="D49" s="11">
        <f t="shared" si="17"/>
        <v>50000</v>
      </c>
      <c r="E49" s="11">
        <f t="shared" si="17"/>
        <v>50000</v>
      </c>
      <c r="F49" s="11">
        <f t="shared" si="17"/>
        <v>50000</v>
      </c>
      <c r="G49" s="11">
        <f t="shared" si="17"/>
        <v>50000</v>
      </c>
      <c r="H49" s="20">
        <f t="shared" si="17"/>
        <v>50000</v>
      </c>
    </row>
    <row r="50" spans="1:8" s="5" customFormat="1" ht="9.75" customHeight="1" x14ac:dyDescent="0.2">
      <c r="B50" s="22"/>
      <c r="H50" s="20"/>
    </row>
    <row r="51" spans="1:8" s="5" customFormat="1" ht="13.5" customHeight="1" x14ac:dyDescent="0.2">
      <c r="A51" s="16" t="s">
        <v>11</v>
      </c>
      <c r="B51" s="17" t="s">
        <v>12</v>
      </c>
      <c r="C51" s="11">
        <f t="shared" ref="C51:H52" si="18">C52</f>
        <v>500000</v>
      </c>
      <c r="D51" s="11">
        <f t="shared" si="18"/>
        <v>50000</v>
      </c>
      <c r="E51" s="11">
        <f t="shared" si="18"/>
        <v>50000</v>
      </c>
      <c r="F51" s="11">
        <f t="shared" si="18"/>
        <v>50000</v>
      </c>
      <c r="G51" s="11">
        <f t="shared" si="18"/>
        <v>50000</v>
      </c>
      <c r="H51" s="20">
        <f t="shared" si="18"/>
        <v>50000</v>
      </c>
    </row>
    <row r="52" spans="1:8" s="5" customFormat="1" ht="13.5" customHeight="1" x14ac:dyDescent="0.2">
      <c r="A52" s="18" t="s">
        <v>60</v>
      </c>
      <c r="B52" s="10" t="s">
        <v>61</v>
      </c>
      <c r="C52" s="11">
        <f t="shared" si="18"/>
        <v>500000</v>
      </c>
      <c r="D52" s="11">
        <f t="shared" si="18"/>
        <v>50000</v>
      </c>
      <c r="E52" s="11">
        <f t="shared" si="18"/>
        <v>50000</v>
      </c>
      <c r="F52" s="11">
        <f t="shared" si="18"/>
        <v>50000</v>
      </c>
      <c r="G52" s="11">
        <f t="shared" si="18"/>
        <v>50000</v>
      </c>
      <c r="H52" s="20">
        <f t="shared" si="18"/>
        <v>50000</v>
      </c>
    </row>
    <row r="53" spans="1:8" s="5" customFormat="1" ht="13.5" customHeight="1" x14ac:dyDescent="0.2">
      <c r="A53" s="19" t="s">
        <v>62</v>
      </c>
      <c r="B53" s="13" t="s">
        <v>63</v>
      </c>
      <c r="C53" s="14">
        <v>500000</v>
      </c>
      <c r="D53" s="14">
        <v>50000</v>
      </c>
      <c r="E53" s="14">
        <v>50000</v>
      </c>
      <c r="F53" s="14">
        <v>50000</v>
      </c>
      <c r="G53" s="14">
        <v>50000</v>
      </c>
      <c r="H53" s="20">
        <v>50000</v>
      </c>
    </row>
    <row r="54" spans="1:8" s="5" customFormat="1" ht="13.5" customHeight="1" x14ac:dyDescent="0.2">
      <c r="A54" s="15" t="s">
        <v>64</v>
      </c>
      <c r="B54" s="10" t="s">
        <v>65</v>
      </c>
      <c r="C54" s="11">
        <f t="shared" ref="C54:H54" si="19">C55</f>
        <v>2500</v>
      </c>
      <c r="D54" s="11">
        <f t="shared" si="19"/>
        <v>2500</v>
      </c>
      <c r="E54" s="11">
        <f t="shared" si="19"/>
        <v>2500</v>
      </c>
      <c r="F54" s="11">
        <f t="shared" si="19"/>
        <v>2500</v>
      </c>
      <c r="G54" s="11">
        <f t="shared" si="19"/>
        <v>2500</v>
      </c>
      <c r="H54" s="20">
        <f t="shared" si="19"/>
        <v>2500</v>
      </c>
    </row>
    <row r="55" spans="1:8" s="5" customFormat="1" ht="13.5" customHeight="1" x14ac:dyDescent="0.2">
      <c r="A55" s="16" t="s">
        <v>11</v>
      </c>
      <c r="B55" s="17" t="s">
        <v>12</v>
      </c>
      <c r="C55" s="11">
        <f t="shared" ref="C55:H55" si="20">C56+C58+C61</f>
        <v>2500</v>
      </c>
      <c r="D55" s="11">
        <f t="shared" si="20"/>
        <v>2500</v>
      </c>
      <c r="E55" s="11">
        <f t="shared" si="20"/>
        <v>2500</v>
      </c>
      <c r="F55" s="11">
        <f t="shared" si="20"/>
        <v>2500</v>
      </c>
      <c r="G55" s="11">
        <f t="shared" si="20"/>
        <v>2500</v>
      </c>
      <c r="H55" s="20">
        <f t="shared" si="20"/>
        <v>2500</v>
      </c>
    </row>
    <row r="56" spans="1:8" s="5" customFormat="1" ht="13.5" customHeight="1" x14ac:dyDescent="0.2">
      <c r="A56" s="18" t="s">
        <v>13</v>
      </c>
      <c r="B56" s="10" t="s">
        <v>14</v>
      </c>
      <c r="C56" s="11">
        <f t="shared" ref="C56:H56" si="21">C57</f>
        <v>400</v>
      </c>
      <c r="D56" s="11">
        <f t="shared" si="21"/>
        <v>400</v>
      </c>
      <c r="E56" s="11">
        <f t="shared" si="21"/>
        <v>400</v>
      </c>
      <c r="F56" s="11">
        <f t="shared" si="21"/>
        <v>400</v>
      </c>
      <c r="G56" s="11">
        <f t="shared" si="21"/>
        <v>400</v>
      </c>
      <c r="H56" s="20">
        <f t="shared" si="21"/>
        <v>400</v>
      </c>
    </row>
    <row r="57" spans="1:8" s="5" customFormat="1" ht="13.5" customHeight="1" x14ac:dyDescent="0.2">
      <c r="A57" s="19" t="s">
        <v>17</v>
      </c>
      <c r="B57" s="13" t="s">
        <v>18</v>
      </c>
      <c r="C57" s="14">
        <v>400</v>
      </c>
      <c r="D57" s="14">
        <v>400</v>
      </c>
      <c r="E57" s="14">
        <v>400</v>
      </c>
      <c r="F57" s="14">
        <v>400</v>
      </c>
      <c r="G57" s="14">
        <v>400</v>
      </c>
      <c r="H57" s="20">
        <v>400</v>
      </c>
    </row>
    <row r="58" spans="1:8" s="5" customFormat="1" ht="13.5" customHeight="1" x14ac:dyDescent="0.2">
      <c r="A58" s="18" t="s">
        <v>21</v>
      </c>
      <c r="B58" s="10" t="s">
        <v>22</v>
      </c>
      <c r="C58" s="11">
        <f t="shared" ref="C58:H58" si="22">C59+C60</f>
        <v>2000</v>
      </c>
      <c r="D58" s="11">
        <f t="shared" si="22"/>
        <v>2000</v>
      </c>
      <c r="E58" s="11">
        <f t="shared" si="22"/>
        <v>2000</v>
      </c>
      <c r="F58" s="11">
        <f t="shared" si="22"/>
        <v>2000</v>
      </c>
      <c r="G58" s="11">
        <f t="shared" si="22"/>
        <v>2000</v>
      </c>
      <c r="H58" s="20">
        <f t="shared" si="22"/>
        <v>2000</v>
      </c>
    </row>
    <row r="59" spans="1:8" s="5" customFormat="1" ht="13.5" customHeight="1" x14ac:dyDescent="0.2">
      <c r="A59" s="19" t="s">
        <v>27</v>
      </c>
      <c r="B59" s="13" t="s">
        <v>28</v>
      </c>
      <c r="C59" s="14">
        <v>1000</v>
      </c>
      <c r="D59" s="14">
        <v>1000</v>
      </c>
      <c r="E59" s="14">
        <v>1000</v>
      </c>
      <c r="F59" s="14">
        <v>1000</v>
      </c>
      <c r="G59" s="14">
        <v>1000</v>
      </c>
      <c r="H59" s="20">
        <v>1000</v>
      </c>
    </row>
    <row r="60" spans="1:8" s="5" customFormat="1" ht="13.5" customHeight="1" x14ac:dyDescent="0.2">
      <c r="A60" s="19" t="s">
        <v>31</v>
      </c>
      <c r="B60" s="13" t="s">
        <v>32</v>
      </c>
      <c r="C60" s="14">
        <v>1000</v>
      </c>
      <c r="D60" s="14">
        <v>1000</v>
      </c>
      <c r="E60" s="14">
        <v>1000</v>
      </c>
      <c r="F60" s="14">
        <v>1000</v>
      </c>
      <c r="G60" s="14">
        <v>1000</v>
      </c>
      <c r="H60" s="20">
        <v>1000</v>
      </c>
    </row>
    <row r="61" spans="1:8" s="5" customFormat="1" ht="13.5" customHeight="1" x14ac:dyDescent="0.2">
      <c r="A61" s="18" t="s">
        <v>33</v>
      </c>
      <c r="B61" s="10" t="s">
        <v>34</v>
      </c>
      <c r="C61" s="11">
        <f t="shared" ref="C61:H61" si="23">C62</f>
        <v>100</v>
      </c>
      <c r="D61" s="11">
        <f t="shared" si="23"/>
        <v>100</v>
      </c>
      <c r="E61" s="11">
        <f t="shared" si="23"/>
        <v>100</v>
      </c>
      <c r="F61" s="11">
        <f t="shared" si="23"/>
        <v>100</v>
      </c>
      <c r="G61" s="11">
        <f t="shared" si="23"/>
        <v>100</v>
      </c>
      <c r="H61" s="20">
        <f t="shared" si="23"/>
        <v>100</v>
      </c>
    </row>
    <row r="62" spans="1:8" s="5" customFormat="1" ht="13.5" customHeight="1" x14ac:dyDescent="0.2">
      <c r="A62" s="19" t="s">
        <v>35</v>
      </c>
      <c r="B62" s="13" t="s">
        <v>36</v>
      </c>
      <c r="C62" s="14">
        <v>100</v>
      </c>
      <c r="D62" s="14">
        <v>100</v>
      </c>
      <c r="E62" s="14">
        <v>100</v>
      </c>
      <c r="F62" s="14">
        <v>100</v>
      </c>
      <c r="G62" s="14">
        <v>100</v>
      </c>
      <c r="H62" s="20">
        <v>100</v>
      </c>
    </row>
    <row r="63" spans="1:8" s="5" customFormat="1" ht="13.5" customHeight="1" x14ac:dyDescent="0.2">
      <c r="A63" s="15" t="s">
        <v>66</v>
      </c>
      <c r="B63" s="22" t="s">
        <v>67</v>
      </c>
      <c r="C63" s="11">
        <f t="shared" ref="C63:H63" si="24">C65</f>
        <v>500000</v>
      </c>
      <c r="D63" s="11">
        <f t="shared" si="24"/>
        <v>150000</v>
      </c>
      <c r="E63" s="11">
        <f t="shared" si="24"/>
        <v>150000</v>
      </c>
      <c r="F63" s="11">
        <f t="shared" si="24"/>
        <v>150000</v>
      </c>
      <c r="G63" s="11">
        <f t="shared" si="24"/>
        <v>150000</v>
      </c>
      <c r="H63" s="20">
        <f t="shared" si="24"/>
        <v>124250</v>
      </c>
    </row>
    <row r="64" spans="1:8" s="5" customFormat="1" ht="9.75" customHeight="1" x14ac:dyDescent="0.2">
      <c r="B64" s="22"/>
      <c r="H64" s="20"/>
    </row>
    <row r="65" spans="1:8" s="5" customFormat="1" ht="13.5" customHeight="1" x14ac:dyDescent="0.2">
      <c r="A65" s="16" t="s">
        <v>11</v>
      </c>
      <c r="B65" s="17" t="s">
        <v>12</v>
      </c>
      <c r="C65" s="11">
        <f t="shared" ref="C65:H65" si="25">C66+C68</f>
        <v>500000</v>
      </c>
      <c r="D65" s="11">
        <f t="shared" si="25"/>
        <v>150000</v>
      </c>
      <c r="E65" s="11">
        <f t="shared" si="25"/>
        <v>150000</v>
      </c>
      <c r="F65" s="11">
        <f t="shared" si="25"/>
        <v>150000</v>
      </c>
      <c r="G65" s="11">
        <f t="shared" si="25"/>
        <v>150000</v>
      </c>
      <c r="H65" s="20">
        <f t="shared" si="25"/>
        <v>124250</v>
      </c>
    </row>
    <row r="66" spans="1:8" s="5" customFormat="1" ht="13.5" customHeight="1" x14ac:dyDescent="0.2">
      <c r="A66" s="18" t="s">
        <v>37</v>
      </c>
      <c r="B66" s="10" t="s">
        <v>38</v>
      </c>
      <c r="C66" s="11">
        <f t="shared" ref="C66:H66" si="26">C67</f>
        <v>200000</v>
      </c>
      <c r="D66" s="11">
        <f t="shared" si="26"/>
        <v>0</v>
      </c>
      <c r="E66" s="11">
        <f t="shared" si="26"/>
        <v>0</v>
      </c>
      <c r="F66" s="11">
        <f t="shared" si="26"/>
        <v>0</v>
      </c>
      <c r="G66" s="11">
        <f t="shared" si="26"/>
        <v>0</v>
      </c>
      <c r="H66" s="20">
        <f t="shared" si="26"/>
        <v>0</v>
      </c>
    </row>
    <row r="67" spans="1:8" s="5" customFormat="1" ht="13.5" customHeight="1" x14ac:dyDescent="0.2">
      <c r="A67" s="19" t="s">
        <v>56</v>
      </c>
      <c r="B67" s="13" t="s">
        <v>57</v>
      </c>
      <c r="C67" s="14">
        <v>200000</v>
      </c>
      <c r="D67" s="14">
        <v>0</v>
      </c>
      <c r="E67" s="14">
        <v>0</v>
      </c>
      <c r="F67" s="14">
        <v>0</v>
      </c>
      <c r="G67" s="14">
        <v>0</v>
      </c>
      <c r="H67" s="20">
        <v>0</v>
      </c>
    </row>
    <row r="68" spans="1:8" s="5" customFormat="1" ht="13.5" customHeight="1" x14ac:dyDescent="0.2">
      <c r="A68" s="18" t="s">
        <v>60</v>
      </c>
      <c r="B68" s="10" t="s">
        <v>61</v>
      </c>
      <c r="C68" s="11">
        <f t="shared" ref="C68:H68" si="27">C69</f>
        <v>300000</v>
      </c>
      <c r="D68" s="11">
        <f t="shared" si="27"/>
        <v>150000</v>
      </c>
      <c r="E68" s="11">
        <f t="shared" si="27"/>
        <v>150000</v>
      </c>
      <c r="F68" s="11">
        <f t="shared" si="27"/>
        <v>150000</v>
      </c>
      <c r="G68" s="11">
        <f t="shared" si="27"/>
        <v>150000</v>
      </c>
      <c r="H68" s="20">
        <f t="shared" si="27"/>
        <v>124250</v>
      </c>
    </row>
    <row r="69" spans="1:8" s="5" customFormat="1" ht="13.5" customHeight="1" x14ac:dyDescent="0.2">
      <c r="A69" s="19" t="s">
        <v>62</v>
      </c>
      <c r="B69" s="13" t="s">
        <v>63</v>
      </c>
      <c r="C69" s="14">
        <v>300000</v>
      </c>
      <c r="D69" s="14">
        <v>150000</v>
      </c>
      <c r="E69" s="14">
        <v>150000</v>
      </c>
      <c r="F69" s="14">
        <v>150000</v>
      </c>
      <c r="G69" s="14">
        <v>150000</v>
      </c>
      <c r="H69" s="20">
        <v>124250</v>
      </c>
    </row>
    <row r="70" spans="1:8" s="5" customFormat="1" ht="13.5" customHeight="1" x14ac:dyDescent="0.2">
      <c r="A70" s="15" t="s">
        <v>68</v>
      </c>
      <c r="B70" s="22" t="s">
        <v>69</v>
      </c>
      <c r="C70" s="11">
        <f t="shared" ref="C70:H70" si="28">C72</f>
        <v>100000</v>
      </c>
      <c r="D70" s="11">
        <f t="shared" si="28"/>
        <v>0</v>
      </c>
      <c r="E70" s="11">
        <f t="shared" si="28"/>
        <v>0</v>
      </c>
      <c r="F70" s="11">
        <f t="shared" si="28"/>
        <v>0</v>
      </c>
      <c r="G70" s="11">
        <f t="shared" si="28"/>
        <v>0</v>
      </c>
      <c r="H70" s="20">
        <f t="shared" si="28"/>
        <v>0</v>
      </c>
    </row>
    <row r="71" spans="1:8" s="5" customFormat="1" ht="9.75" customHeight="1" x14ac:dyDescent="0.2">
      <c r="B71" s="22"/>
      <c r="H71" s="20"/>
    </row>
    <row r="72" spans="1:8" s="5" customFormat="1" ht="13.5" customHeight="1" x14ac:dyDescent="0.2">
      <c r="A72" s="16" t="s">
        <v>11</v>
      </c>
      <c r="B72" s="17" t="s">
        <v>12</v>
      </c>
      <c r="C72" s="11">
        <f t="shared" ref="C72:H73" si="29">C73</f>
        <v>100000</v>
      </c>
      <c r="D72" s="11">
        <f t="shared" si="29"/>
        <v>0</v>
      </c>
      <c r="E72" s="11">
        <f t="shared" si="29"/>
        <v>0</v>
      </c>
      <c r="F72" s="11">
        <f t="shared" si="29"/>
        <v>0</v>
      </c>
      <c r="G72" s="11">
        <f t="shared" si="29"/>
        <v>0</v>
      </c>
      <c r="H72" s="20">
        <f t="shared" si="29"/>
        <v>0</v>
      </c>
    </row>
    <row r="73" spans="1:8" s="5" customFormat="1" ht="13.5" customHeight="1" x14ac:dyDescent="0.2">
      <c r="A73" s="18" t="s">
        <v>60</v>
      </c>
      <c r="B73" s="10" t="s">
        <v>61</v>
      </c>
      <c r="C73" s="11">
        <f t="shared" si="29"/>
        <v>100000</v>
      </c>
      <c r="D73" s="11">
        <f t="shared" si="29"/>
        <v>0</v>
      </c>
      <c r="E73" s="11">
        <f t="shared" si="29"/>
        <v>0</v>
      </c>
      <c r="F73" s="11">
        <f t="shared" si="29"/>
        <v>0</v>
      </c>
      <c r="G73" s="11">
        <f t="shared" si="29"/>
        <v>0</v>
      </c>
      <c r="H73" s="20">
        <f t="shared" si="29"/>
        <v>0</v>
      </c>
    </row>
    <row r="74" spans="1:8" s="5" customFormat="1" ht="13.5" customHeight="1" x14ac:dyDescent="0.2">
      <c r="A74" s="19" t="s">
        <v>62</v>
      </c>
      <c r="B74" s="13" t="s">
        <v>63</v>
      </c>
      <c r="C74" s="14">
        <v>100000</v>
      </c>
      <c r="D74" s="14">
        <v>0</v>
      </c>
      <c r="E74" s="14">
        <v>0</v>
      </c>
      <c r="F74" s="14">
        <v>0</v>
      </c>
      <c r="G74" s="14">
        <v>0</v>
      </c>
      <c r="H74" s="20">
        <v>0</v>
      </c>
    </row>
    <row r="75" spans="1:8" s="5" customFormat="1" ht="13.5" customHeight="1" x14ac:dyDescent="0.2">
      <c r="A75" s="15" t="s">
        <v>70</v>
      </c>
      <c r="B75" s="22" t="s">
        <v>71</v>
      </c>
      <c r="C75" s="11">
        <f t="shared" ref="C75:H75" si="30">C78</f>
        <v>2850200</v>
      </c>
      <c r="D75" s="11">
        <f t="shared" si="30"/>
        <v>850200</v>
      </c>
      <c r="E75" s="11">
        <f t="shared" si="30"/>
        <v>860200</v>
      </c>
      <c r="F75" s="11">
        <f t="shared" si="30"/>
        <v>860200</v>
      </c>
      <c r="G75" s="11">
        <f t="shared" si="30"/>
        <v>860200</v>
      </c>
      <c r="H75" s="20">
        <f t="shared" si="30"/>
        <v>822400</v>
      </c>
    </row>
    <row r="76" spans="1:8" s="5" customFormat="1" ht="9.75" customHeight="1" x14ac:dyDescent="0.2">
      <c r="B76" s="22"/>
      <c r="H76" s="20"/>
    </row>
    <row r="77" spans="1:8" s="5" customFormat="1" ht="11.25" customHeight="1" x14ac:dyDescent="0.2">
      <c r="B77" s="22"/>
      <c r="H77" s="20"/>
    </row>
    <row r="78" spans="1:8" s="5" customFormat="1" ht="13.5" customHeight="1" x14ac:dyDescent="0.2">
      <c r="A78" s="16" t="s">
        <v>11</v>
      </c>
      <c r="B78" s="17" t="s">
        <v>12</v>
      </c>
      <c r="C78" s="11">
        <f t="shared" ref="C78:H78" si="31">C79+C85+C87</f>
        <v>2850200</v>
      </c>
      <c r="D78" s="11">
        <f t="shared" si="31"/>
        <v>850200</v>
      </c>
      <c r="E78" s="11">
        <f t="shared" si="31"/>
        <v>860200</v>
      </c>
      <c r="F78" s="11">
        <f t="shared" si="31"/>
        <v>860200</v>
      </c>
      <c r="G78" s="11">
        <f t="shared" si="31"/>
        <v>860200</v>
      </c>
      <c r="H78" s="20">
        <f t="shared" si="31"/>
        <v>822400</v>
      </c>
    </row>
    <row r="79" spans="1:8" s="5" customFormat="1" ht="13.5" customHeight="1" x14ac:dyDescent="0.2">
      <c r="A79" s="18" t="s">
        <v>21</v>
      </c>
      <c r="B79" s="10" t="s">
        <v>22</v>
      </c>
      <c r="C79" s="11">
        <f t="shared" ref="C79:H79" si="32">SUM(C80:C84)</f>
        <v>2720000</v>
      </c>
      <c r="D79" s="11">
        <f t="shared" si="32"/>
        <v>841000</v>
      </c>
      <c r="E79" s="11">
        <f t="shared" si="32"/>
        <v>851000</v>
      </c>
      <c r="F79" s="11">
        <f t="shared" si="32"/>
        <v>851000</v>
      </c>
      <c r="G79" s="11">
        <f t="shared" si="32"/>
        <v>851000</v>
      </c>
      <c r="H79" s="20">
        <f t="shared" si="32"/>
        <v>815000</v>
      </c>
    </row>
    <row r="80" spans="1:8" s="5" customFormat="1" ht="13.5" customHeight="1" x14ac:dyDescent="0.2">
      <c r="A80" s="19" t="s">
        <v>23</v>
      </c>
      <c r="B80" s="13" t="s">
        <v>24</v>
      </c>
      <c r="C80" s="14">
        <v>200000</v>
      </c>
      <c r="D80" s="14">
        <v>70000</v>
      </c>
      <c r="E80" s="14">
        <v>70000</v>
      </c>
      <c r="F80" s="14">
        <v>70000</v>
      </c>
      <c r="G80" s="14">
        <v>70000</v>
      </c>
      <c r="H80" s="20">
        <v>65000</v>
      </c>
    </row>
    <row r="81" spans="1:8" s="5" customFormat="1" ht="13.5" customHeight="1" x14ac:dyDescent="0.2">
      <c r="A81" s="19" t="s">
        <v>25</v>
      </c>
      <c r="B81" s="13" t="s">
        <v>26</v>
      </c>
      <c r="C81" s="14">
        <v>20000</v>
      </c>
      <c r="D81" s="14">
        <v>4000</v>
      </c>
      <c r="E81" s="14">
        <v>4000</v>
      </c>
      <c r="F81" s="14">
        <v>4000</v>
      </c>
      <c r="G81" s="14">
        <v>4000</v>
      </c>
      <c r="H81" s="20">
        <v>2000</v>
      </c>
    </row>
    <row r="82" spans="1:8" s="5" customFormat="1" ht="13.5" customHeight="1" x14ac:dyDescent="0.2">
      <c r="A82" s="19" t="s">
        <v>27</v>
      </c>
      <c r="B82" s="13" t="s">
        <v>28</v>
      </c>
      <c r="C82" s="14">
        <v>1490000</v>
      </c>
      <c r="D82" s="14">
        <v>569000</v>
      </c>
      <c r="E82" s="14">
        <v>579000</v>
      </c>
      <c r="F82" s="14">
        <v>579000</v>
      </c>
      <c r="G82" s="14">
        <v>579000</v>
      </c>
      <c r="H82" s="20">
        <v>569000</v>
      </c>
    </row>
    <row r="83" spans="1:8" s="5" customFormat="1" ht="13.5" customHeight="1" x14ac:dyDescent="0.2">
      <c r="A83" s="19" t="s">
        <v>29</v>
      </c>
      <c r="B83" s="13" t="s">
        <v>30</v>
      </c>
      <c r="C83" s="14">
        <v>200000</v>
      </c>
      <c r="D83" s="14">
        <v>15000</v>
      </c>
      <c r="E83" s="14">
        <v>15000</v>
      </c>
      <c r="F83" s="14">
        <v>15000</v>
      </c>
      <c r="G83" s="14">
        <v>15000</v>
      </c>
      <c r="H83" s="20">
        <v>6000</v>
      </c>
    </row>
    <row r="84" spans="1:8" s="5" customFormat="1" ht="13.5" customHeight="1" x14ac:dyDescent="0.2">
      <c r="A84" s="19" t="s">
        <v>31</v>
      </c>
      <c r="B84" s="13" t="s">
        <v>32</v>
      </c>
      <c r="C84" s="14">
        <v>810000</v>
      </c>
      <c r="D84" s="14">
        <v>183000</v>
      </c>
      <c r="E84" s="14">
        <v>183000</v>
      </c>
      <c r="F84" s="14">
        <v>183000</v>
      </c>
      <c r="G84" s="14">
        <v>183000</v>
      </c>
      <c r="H84" s="20">
        <v>173000</v>
      </c>
    </row>
    <row r="85" spans="1:8" s="5" customFormat="1" ht="13.5" customHeight="1" x14ac:dyDescent="0.2">
      <c r="A85" s="18" t="s">
        <v>33</v>
      </c>
      <c r="B85" s="10" t="s">
        <v>34</v>
      </c>
      <c r="C85" s="11">
        <f t="shared" ref="C85:H85" si="33">C86</f>
        <v>5200</v>
      </c>
      <c r="D85" s="11">
        <f t="shared" si="33"/>
        <v>1200</v>
      </c>
      <c r="E85" s="11">
        <f t="shared" si="33"/>
        <v>1200</v>
      </c>
      <c r="F85" s="11">
        <f t="shared" si="33"/>
        <v>1200</v>
      </c>
      <c r="G85" s="11">
        <f t="shared" si="33"/>
        <v>1200</v>
      </c>
      <c r="H85" s="20">
        <f t="shared" si="33"/>
        <v>400</v>
      </c>
    </row>
    <row r="86" spans="1:8" s="5" customFormat="1" ht="13.5" customHeight="1" x14ac:dyDescent="0.2">
      <c r="A86" s="19" t="s">
        <v>35</v>
      </c>
      <c r="B86" s="13" t="s">
        <v>36</v>
      </c>
      <c r="C86" s="14">
        <v>5200</v>
      </c>
      <c r="D86" s="14">
        <v>1200</v>
      </c>
      <c r="E86" s="14">
        <v>1200</v>
      </c>
      <c r="F86" s="14">
        <v>1200</v>
      </c>
      <c r="G86" s="14">
        <v>1200</v>
      </c>
      <c r="H86" s="20">
        <v>400</v>
      </c>
    </row>
    <row r="87" spans="1:8" s="5" customFormat="1" ht="13.5" customHeight="1" x14ac:dyDescent="0.2">
      <c r="A87" s="18" t="s">
        <v>45</v>
      </c>
      <c r="B87" s="10" t="s">
        <v>46</v>
      </c>
      <c r="C87" s="11">
        <f t="shared" ref="C87:H87" si="34">C88+C89</f>
        <v>125000</v>
      </c>
      <c r="D87" s="11">
        <f t="shared" si="34"/>
        <v>8000</v>
      </c>
      <c r="E87" s="11">
        <f t="shared" si="34"/>
        <v>8000</v>
      </c>
      <c r="F87" s="11">
        <f t="shared" si="34"/>
        <v>8000</v>
      </c>
      <c r="G87" s="11">
        <f t="shared" si="34"/>
        <v>8000</v>
      </c>
      <c r="H87" s="20">
        <f t="shared" si="34"/>
        <v>7000</v>
      </c>
    </row>
    <row r="88" spans="1:8" s="5" customFormat="1" ht="13.5" customHeight="1" x14ac:dyDescent="0.2">
      <c r="A88" s="19" t="s">
        <v>47</v>
      </c>
      <c r="B88" s="13" t="s">
        <v>48</v>
      </c>
      <c r="C88" s="14">
        <v>95000</v>
      </c>
      <c r="D88" s="14">
        <v>6000</v>
      </c>
      <c r="E88" s="14">
        <v>6000</v>
      </c>
      <c r="F88" s="14">
        <v>6000</v>
      </c>
      <c r="G88" s="14">
        <v>6000</v>
      </c>
      <c r="H88" s="20">
        <v>5000</v>
      </c>
    </row>
    <row r="89" spans="1:8" s="5" customFormat="1" ht="13.5" customHeight="1" x14ac:dyDescent="0.2">
      <c r="A89" s="19" t="s">
        <v>72</v>
      </c>
      <c r="B89" s="13" t="s">
        <v>73</v>
      </c>
      <c r="C89" s="14">
        <v>30000</v>
      </c>
      <c r="D89" s="14">
        <v>2000</v>
      </c>
      <c r="E89" s="14">
        <v>2000</v>
      </c>
      <c r="F89" s="14">
        <v>2000</v>
      </c>
      <c r="G89" s="14">
        <v>2000</v>
      </c>
      <c r="H89" s="20">
        <v>2000</v>
      </c>
    </row>
    <row r="90" spans="1:8" s="5" customFormat="1" ht="13.5" customHeight="1" x14ac:dyDescent="0.2">
      <c r="A90" s="15" t="s">
        <v>74</v>
      </c>
      <c r="B90" s="22" t="s">
        <v>75</v>
      </c>
      <c r="C90" s="11">
        <v>116520</v>
      </c>
      <c r="D90" s="11">
        <v>116520</v>
      </c>
      <c r="E90" s="11">
        <v>116520</v>
      </c>
      <c r="F90" s="11">
        <v>116520</v>
      </c>
      <c r="G90" s="11">
        <v>116520</v>
      </c>
      <c r="H90" s="20">
        <v>116520</v>
      </c>
    </row>
    <row r="91" spans="1:8" s="5" customFormat="1" ht="9.75" customHeight="1" x14ac:dyDescent="0.2">
      <c r="B91" s="22"/>
      <c r="H91" s="20"/>
    </row>
    <row r="92" spans="1:8" s="5" customFormat="1" ht="11.25" customHeight="1" x14ac:dyDescent="0.2">
      <c r="B92" s="22"/>
      <c r="H92" s="20"/>
    </row>
    <row r="93" spans="1:8" s="5" customFormat="1" x14ac:dyDescent="0.2">
      <c r="B93" s="22"/>
      <c r="H93" s="20"/>
    </row>
    <row r="94" spans="1:8" s="5" customFormat="1" ht="13.5" customHeight="1" x14ac:dyDescent="0.2">
      <c r="A94" s="16" t="s">
        <v>13</v>
      </c>
      <c r="B94" s="17" t="s">
        <v>51</v>
      </c>
      <c r="C94" s="11">
        <f t="shared" ref="C94:H94" si="35">C95+C100+C102</f>
        <v>116520</v>
      </c>
      <c r="D94" s="11">
        <f t="shared" si="35"/>
        <v>116520</v>
      </c>
      <c r="E94" s="11">
        <f t="shared" si="35"/>
        <v>116520</v>
      </c>
      <c r="F94" s="11">
        <f t="shared" si="35"/>
        <v>116520</v>
      </c>
      <c r="G94" s="11">
        <f t="shared" si="35"/>
        <v>116520</v>
      </c>
      <c r="H94" s="20">
        <f t="shared" si="35"/>
        <v>116520</v>
      </c>
    </row>
    <row r="95" spans="1:8" s="5" customFormat="1" ht="13.5" customHeight="1" x14ac:dyDescent="0.2">
      <c r="A95" s="18" t="s">
        <v>21</v>
      </c>
      <c r="B95" s="10" t="s">
        <v>22</v>
      </c>
      <c r="C95" s="11">
        <f t="shared" ref="C95:H95" si="36">SUM(C96:C99)</f>
        <v>56000</v>
      </c>
      <c r="D95" s="11">
        <f t="shared" si="36"/>
        <v>56000</v>
      </c>
      <c r="E95" s="11">
        <f t="shared" si="36"/>
        <v>56000</v>
      </c>
      <c r="F95" s="11">
        <f t="shared" si="36"/>
        <v>56000</v>
      </c>
      <c r="G95" s="11">
        <f t="shared" si="36"/>
        <v>56000</v>
      </c>
      <c r="H95" s="20">
        <f t="shared" si="36"/>
        <v>56000</v>
      </c>
    </row>
    <row r="96" spans="1:8" s="5" customFormat="1" ht="13.5" customHeight="1" x14ac:dyDescent="0.2">
      <c r="A96" s="19" t="s">
        <v>23</v>
      </c>
      <c r="B96" s="13" t="s">
        <v>24</v>
      </c>
      <c r="C96" s="14">
        <v>15000</v>
      </c>
      <c r="D96" s="14">
        <v>15000</v>
      </c>
      <c r="E96" s="14">
        <v>15000</v>
      </c>
      <c r="F96" s="14">
        <v>15000</v>
      </c>
      <c r="G96" s="14">
        <v>15000</v>
      </c>
      <c r="H96" s="20">
        <v>15000</v>
      </c>
    </row>
    <row r="97" spans="1:8" s="5" customFormat="1" ht="13.5" customHeight="1" x14ac:dyDescent="0.2">
      <c r="A97" s="19" t="s">
        <v>25</v>
      </c>
      <c r="B97" s="13" t="s">
        <v>26</v>
      </c>
      <c r="C97" s="14">
        <v>5000</v>
      </c>
      <c r="D97" s="14">
        <v>5000</v>
      </c>
      <c r="E97" s="14">
        <v>5000</v>
      </c>
      <c r="F97" s="14">
        <v>5000</v>
      </c>
      <c r="G97" s="14">
        <v>5000</v>
      </c>
      <c r="H97" s="20">
        <v>5000</v>
      </c>
    </row>
    <row r="98" spans="1:8" s="5" customFormat="1" ht="13.5" customHeight="1" x14ac:dyDescent="0.2">
      <c r="A98" s="19" t="s">
        <v>27</v>
      </c>
      <c r="B98" s="13" t="s">
        <v>28</v>
      </c>
      <c r="C98" s="14">
        <v>16000</v>
      </c>
      <c r="D98" s="14">
        <v>16000</v>
      </c>
      <c r="E98" s="14">
        <v>16000</v>
      </c>
      <c r="F98" s="14">
        <v>16000</v>
      </c>
      <c r="G98" s="14">
        <v>16000</v>
      </c>
      <c r="H98" s="20">
        <v>16000</v>
      </c>
    </row>
    <row r="99" spans="1:8" s="5" customFormat="1" ht="13.5" customHeight="1" x14ac:dyDescent="0.2">
      <c r="A99" s="19" t="s">
        <v>31</v>
      </c>
      <c r="B99" s="13" t="s">
        <v>32</v>
      </c>
      <c r="C99" s="14">
        <v>20000</v>
      </c>
      <c r="D99" s="14">
        <v>20000</v>
      </c>
      <c r="E99" s="14">
        <v>20000</v>
      </c>
      <c r="F99" s="14">
        <v>20000</v>
      </c>
      <c r="G99" s="14">
        <v>20000</v>
      </c>
      <c r="H99" s="20">
        <v>20000</v>
      </c>
    </row>
    <row r="100" spans="1:8" s="5" customFormat="1" ht="13.5" customHeight="1" x14ac:dyDescent="0.2">
      <c r="A100" s="18" t="s">
        <v>33</v>
      </c>
      <c r="B100" s="10" t="s">
        <v>34</v>
      </c>
      <c r="C100" s="11">
        <f t="shared" ref="C100:H100" si="37">C101</f>
        <v>520</v>
      </c>
      <c r="D100" s="11">
        <f t="shared" si="37"/>
        <v>520</v>
      </c>
      <c r="E100" s="11">
        <f t="shared" si="37"/>
        <v>520</v>
      </c>
      <c r="F100" s="11">
        <f t="shared" si="37"/>
        <v>520</v>
      </c>
      <c r="G100" s="11">
        <f t="shared" si="37"/>
        <v>520</v>
      </c>
      <c r="H100" s="20">
        <f t="shared" si="37"/>
        <v>520</v>
      </c>
    </row>
    <row r="101" spans="1:8" s="5" customFormat="1" ht="13.5" customHeight="1" x14ac:dyDescent="0.2">
      <c r="A101" s="19" t="s">
        <v>35</v>
      </c>
      <c r="B101" s="13" t="s">
        <v>36</v>
      </c>
      <c r="C101" s="14">
        <v>520</v>
      </c>
      <c r="D101" s="14">
        <v>520</v>
      </c>
      <c r="E101" s="14">
        <v>520</v>
      </c>
      <c r="F101" s="14">
        <v>520</v>
      </c>
      <c r="G101" s="14">
        <v>520</v>
      </c>
      <c r="H101" s="20">
        <v>520</v>
      </c>
    </row>
    <row r="102" spans="1:8" s="5" customFormat="1" ht="13.5" customHeight="1" x14ac:dyDescent="0.2">
      <c r="A102" s="18" t="s">
        <v>45</v>
      </c>
      <c r="B102" s="10" t="s">
        <v>46</v>
      </c>
      <c r="C102" s="11">
        <f t="shared" ref="C102:H102" si="38">C103</f>
        <v>60000</v>
      </c>
      <c r="D102" s="11">
        <f t="shared" si="38"/>
        <v>60000</v>
      </c>
      <c r="E102" s="11">
        <f t="shared" si="38"/>
        <v>60000</v>
      </c>
      <c r="F102" s="11">
        <f t="shared" si="38"/>
        <v>60000</v>
      </c>
      <c r="G102" s="11">
        <f t="shared" si="38"/>
        <v>60000</v>
      </c>
      <c r="H102" s="20">
        <f t="shared" si="38"/>
        <v>60000</v>
      </c>
    </row>
    <row r="103" spans="1:8" s="5" customFormat="1" ht="13.5" customHeight="1" x14ac:dyDescent="0.2">
      <c r="A103" s="19" t="s">
        <v>47</v>
      </c>
      <c r="B103" s="13" t="s">
        <v>48</v>
      </c>
      <c r="C103" s="14">
        <v>60000</v>
      </c>
      <c r="D103" s="14">
        <v>60000</v>
      </c>
      <c r="E103" s="14">
        <v>60000</v>
      </c>
      <c r="F103" s="14">
        <v>60000</v>
      </c>
      <c r="G103" s="14">
        <v>60000</v>
      </c>
      <c r="H103" s="20">
        <v>60000</v>
      </c>
    </row>
    <row r="104" spans="1:8" s="5" customFormat="1" ht="13.5" customHeight="1" x14ac:dyDescent="0.2">
      <c r="A104" s="15" t="s">
        <v>76</v>
      </c>
      <c r="B104" s="10" t="s">
        <v>77</v>
      </c>
      <c r="C104" s="11">
        <f t="shared" ref="C104:H104" si="39">C105</f>
        <v>1350000</v>
      </c>
      <c r="D104" s="11">
        <f t="shared" si="39"/>
        <v>1350000</v>
      </c>
      <c r="E104" s="11">
        <f t="shared" si="39"/>
        <v>1420000</v>
      </c>
      <c r="F104" s="11">
        <f t="shared" si="39"/>
        <v>1420000</v>
      </c>
      <c r="G104" s="11">
        <f t="shared" si="39"/>
        <v>1420000</v>
      </c>
      <c r="H104" s="20">
        <f t="shared" si="39"/>
        <v>1770000</v>
      </c>
    </row>
    <row r="105" spans="1:8" s="5" customFormat="1" ht="13.5" customHeight="1" x14ac:dyDescent="0.2">
      <c r="A105" s="16" t="s">
        <v>11</v>
      </c>
      <c r="B105" s="17" t="s">
        <v>12</v>
      </c>
      <c r="C105" s="11">
        <f t="shared" ref="C105:H105" si="40">C106+C108</f>
        <v>1350000</v>
      </c>
      <c r="D105" s="11">
        <f t="shared" si="40"/>
        <v>1350000</v>
      </c>
      <c r="E105" s="11">
        <f t="shared" si="40"/>
        <v>1420000</v>
      </c>
      <c r="F105" s="11">
        <f t="shared" si="40"/>
        <v>1420000</v>
      </c>
      <c r="G105" s="11">
        <f t="shared" si="40"/>
        <v>1420000</v>
      </c>
      <c r="H105" s="20">
        <f t="shared" si="40"/>
        <v>1770000</v>
      </c>
    </row>
    <row r="106" spans="1:8" s="5" customFormat="1" ht="13.5" customHeight="1" x14ac:dyDescent="0.2">
      <c r="A106" s="18" t="s">
        <v>78</v>
      </c>
      <c r="B106" s="10" t="s">
        <v>79</v>
      </c>
      <c r="C106" s="11">
        <f t="shared" ref="C106:H106" si="41">C107</f>
        <v>550000</v>
      </c>
      <c r="D106" s="11">
        <f t="shared" si="41"/>
        <v>550000</v>
      </c>
      <c r="E106" s="11">
        <f t="shared" si="41"/>
        <v>820000</v>
      </c>
      <c r="F106" s="11">
        <f t="shared" si="41"/>
        <v>820000</v>
      </c>
      <c r="G106" s="11">
        <f t="shared" si="41"/>
        <v>820000</v>
      </c>
      <c r="H106" s="20">
        <f t="shared" si="41"/>
        <v>785000</v>
      </c>
    </row>
    <row r="107" spans="1:8" s="5" customFormat="1" ht="13.5" customHeight="1" x14ac:dyDescent="0.2">
      <c r="A107" s="19" t="s">
        <v>80</v>
      </c>
      <c r="B107" s="13" t="s">
        <v>81</v>
      </c>
      <c r="C107" s="14">
        <v>550000</v>
      </c>
      <c r="D107" s="14">
        <v>550000</v>
      </c>
      <c r="E107" s="14">
        <v>820000</v>
      </c>
      <c r="F107" s="14">
        <v>820000</v>
      </c>
      <c r="G107" s="14">
        <v>820000</v>
      </c>
      <c r="H107" s="20">
        <v>785000</v>
      </c>
    </row>
    <row r="108" spans="1:8" s="5" customFormat="1" ht="13.5" customHeight="1" x14ac:dyDescent="0.2">
      <c r="A108" s="18" t="s">
        <v>45</v>
      </c>
      <c r="B108" s="10" t="s">
        <v>46</v>
      </c>
      <c r="C108" s="11">
        <f t="shared" ref="C108:H108" si="42">C109+C110</f>
        <v>800000</v>
      </c>
      <c r="D108" s="11">
        <f t="shared" si="42"/>
        <v>800000</v>
      </c>
      <c r="E108" s="11">
        <f t="shared" si="42"/>
        <v>600000</v>
      </c>
      <c r="F108" s="11">
        <f t="shared" si="42"/>
        <v>600000</v>
      </c>
      <c r="G108" s="11">
        <f t="shared" si="42"/>
        <v>600000</v>
      </c>
      <c r="H108" s="20">
        <f t="shared" si="42"/>
        <v>985000</v>
      </c>
    </row>
    <row r="109" spans="1:8" s="5" customFormat="1" ht="13.5" customHeight="1" x14ac:dyDescent="0.2">
      <c r="A109" s="19" t="s">
        <v>47</v>
      </c>
      <c r="B109" s="13" t="s">
        <v>48</v>
      </c>
      <c r="C109" s="14">
        <v>500000</v>
      </c>
      <c r="D109" s="14">
        <v>500000</v>
      </c>
      <c r="E109" s="14">
        <v>450000</v>
      </c>
      <c r="F109" s="14">
        <v>450000</v>
      </c>
      <c r="G109" s="14">
        <v>450000</v>
      </c>
      <c r="H109" s="20">
        <v>840000</v>
      </c>
    </row>
    <row r="110" spans="1:8" s="5" customFormat="1" ht="13.5" customHeight="1" x14ac:dyDescent="0.2">
      <c r="A110" s="19" t="s">
        <v>72</v>
      </c>
      <c r="B110" s="13" t="s">
        <v>73</v>
      </c>
      <c r="C110" s="14">
        <v>300000</v>
      </c>
      <c r="D110" s="14">
        <v>300000</v>
      </c>
      <c r="E110" s="14">
        <v>150000</v>
      </c>
      <c r="F110" s="14">
        <v>150000</v>
      </c>
      <c r="G110" s="14">
        <v>150000</v>
      </c>
      <c r="H110" s="20">
        <v>145000</v>
      </c>
    </row>
    <row r="111" spans="1:8" s="5" customFormat="1" ht="13.5" customHeight="1" x14ac:dyDescent="0.2">
      <c r="A111" s="15" t="s">
        <v>82</v>
      </c>
      <c r="B111" s="10" t="s">
        <v>83</v>
      </c>
      <c r="C111" s="11">
        <f t="shared" ref="C111:H113" si="43">C112</f>
        <v>25000</v>
      </c>
      <c r="D111" s="11">
        <f t="shared" si="43"/>
        <v>25000</v>
      </c>
      <c r="E111" s="11">
        <f t="shared" si="43"/>
        <v>25000</v>
      </c>
      <c r="F111" s="11">
        <f t="shared" si="43"/>
        <v>25000</v>
      </c>
      <c r="G111" s="11">
        <f t="shared" si="43"/>
        <v>25000</v>
      </c>
      <c r="H111" s="20">
        <f t="shared" si="43"/>
        <v>25000</v>
      </c>
    </row>
    <row r="112" spans="1:8" s="5" customFormat="1" ht="13.5" customHeight="1" x14ac:dyDescent="0.2">
      <c r="A112" s="16" t="s">
        <v>11</v>
      </c>
      <c r="B112" s="17" t="s">
        <v>12</v>
      </c>
      <c r="C112" s="11">
        <f t="shared" si="43"/>
        <v>25000</v>
      </c>
      <c r="D112" s="11">
        <f t="shared" si="43"/>
        <v>25000</v>
      </c>
      <c r="E112" s="11">
        <f t="shared" si="43"/>
        <v>25000</v>
      </c>
      <c r="F112" s="11">
        <f t="shared" si="43"/>
        <v>25000</v>
      </c>
      <c r="G112" s="11">
        <f t="shared" si="43"/>
        <v>25000</v>
      </c>
      <c r="H112" s="20">
        <f t="shared" si="43"/>
        <v>25000</v>
      </c>
    </row>
    <row r="113" spans="1:8" s="5" customFormat="1" ht="13.5" customHeight="1" x14ac:dyDescent="0.2">
      <c r="A113" s="18" t="s">
        <v>45</v>
      </c>
      <c r="B113" s="10" t="s">
        <v>46</v>
      </c>
      <c r="C113" s="11">
        <f t="shared" si="43"/>
        <v>25000</v>
      </c>
      <c r="D113" s="11">
        <f t="shared" si="43"/>
        <v>25000</v>
      </c>
      <c r="E113" s="11">
        <f t="shared" si="43"/>
        <v>25000</v>
      </c>
      <c r="F113" s="11">
        <f t="shared" si="43"/>
        <v>25000</v>
      </c>
      <c r="G113" s="11">
        <f t="shared" si="43"/>
        <v>25000</v>
      </c>
      <c r="H113" s="20">
        <f t="shared" si="43"/>
        <v>25000</v>
      </c>
    </row>
    <row r="114" spans="1:8" s="5" customFormat="1" ht="13.5" customHeight="1" x14ac:dyDescent="0.2">
      <c r="A114" s="19">
        <v>422</v>
      </c>
      <c r="B114" s="13" t="s">
        <v>48</v>
      </c>
      <c r="C114" s="14">
        <v>25000</v>
      </c>
      <c r="D114" s="14">
        <v>25000</v>
      </c>
      <c r="E114" s="14">
        <v>25000</v>
      </c>
      <c r="F114" s="14">
        <v>25000</v>
      </c>
      <c r="G114" s="14">
        <v>25000</v>
      </c>
      <c r="H114" s="20">
        <v>25000</v>
      </c>
    </row>
    <row r="115" spans="1:8" s="5" customFormat="1" ht="12.75" customHeight="1" x14ac:dyDescent="0.2"/>
  </sheetData>
  <mergeCells count="16">
    <mergeCell ref="A2:A5"/>
    <mergeCell ref="B2:B5"/>
    <mergeCell ref="C2:C5"/>
    <mergeCell ref="D2:D5"/>
    <mergeCell ref="E2:E5"/>
    <mergeCell ref="F2:F5"/>
    <mergeCell ref="B75:B77"/>
    <mergeCell ref="B90:B93"/>
    <mergeCell ref="H2:H5"/>
    <mergeCell ref="B26:B27"/>
    <mergeCell ref="B28:B29"/>
    <mergeCell ref="B44:B45"/>
    <mergeCell ref="B49:B50"/>
    <mergeCell ref="B63:B64"/>
    <mergeCell ref="B70:B71"/>
    <mergeCell ref="G2:G5"/>
  </mergeCells>
  <printOptions horizontalCentered="1"/>
  <pageMargins left="0" right="0" top="0" bottom="0" header="0" footer="0"/>
  <pageSetup scale="75" firstPageNumber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010 05 plan nakon 2. rebalansa</vt:lpstr>
      <vt:lpstr>'010 05 plan nakon 2. rebalansa'!Print_Area</vt:lpstr>
      <vt:lpstr>'010 05 plan nakon 2. rebalansa'!Print_Titles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cp:revision>1</cp:revision>
  <dcterms:created xsi:type="dcterms:W3CDTF">2020-11-17T09:44:41Z</dcterms:created>
  <dcterms:modified xsi:type="dcterms:W3CDTF">2020-11-17T09:45:52Z</dcterms:modified>
</cp:coreProperties>
</file>