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00" activeTab="0"/>
  </bookViews>
  <sheets>
    <sheet name="010 05 " sheetId="1" r:id="rId1"/>
  </sheets>
  <definedNames>
    <definedName name="_xlnm.Print_Titles" localSheetId="0">'010 05 '!$2:$6</definedName>
    <definedName name="_xlnm.Print_Area" localSheetId="0">'010 05 '!$A$2:$E$114</definedName>
  </definedNames>
  <calcPr fullCalcOnLoad="1"/>
</workbook>
</file>

<file path=xl/sharedStrings.xml><?xml version="1.0" encoding="utf-8"?>
<sst xmlns="http://schemas.openxmlformats.org/spreadsheetml/2006/main" count="199" uniqueCount="88">
  <si>
    <t>Naziv</t>
  </si>
  <si>
    <t>010</t>
  </si>
  <si>
    <t>HRVATSKI SABOR</t>
  </si>
  <si>
    <t>01005</t>
  </si>
  <si>
    <t>Hrvatski sabor</t>
  </si>
  <si>
    <t>21</t>
  </si>
  <si>
    <t>POLITIČKI SUSTAV</t>
  </si>
  <si>
    <t>2101</t>
  </si>
  <si>
    <t>PROVOĐENJE ZAKONODAVNE VLASTI</t>
  </si>
  <si>
    <t>A501000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</si>
  <si>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</si>
  <si>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</si>
  <si>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</si>
  <si>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</si>
  <si>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</si>
  <si>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</si>
  <si>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</si>
  <si>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</si>
  <si>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</si>
  <si>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</si>
  <si>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</si>
  <si>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</si>
  <si>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</si>
  <si>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</si>
  <si>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</si>
  <si>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</si>
  <si>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</si>
  <si>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</si>
  <si>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</si>
  <si>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</si>
  <si>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</si>
  <si>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</si>
  <si>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</si>
  <si>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</si>
  <si>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</si>
  <si>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</si>
  <si>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</si>
  <si>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36</t>
  </si>
  <si>
    <t>Pomoći dane u inozemstvo i unutar općeg proračuna</t>
  </si>
  <si>
    <t>362</t>
  </si>
  <si>
    <t>Pomoći međunarodnim organizacijama te institucijama i tijelima EU</t>
  </si>
  <si>
    <t>37</t>
  </si>
  <si>
    <t>Naknade građanima i kućanstvima na temelju osiguranja i druge naknade</t>
  </si>
  <si>
    <t>372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</si>
  <si>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</si>
  <si>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</si>
  <si>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</si>
  <si>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</si>
  <si>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</si>
  <si>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424</t>
  </si>
  <si>
    <t>Knjige, umjetnička djela i ostale izložbene vrijednosti</t>
  </si>
  <si>
    <t>Vlastiti prihodi</t>
  </si>
  <si>
    <t>52</t>
  </si>
  <si>
    <t>Ostale pomoći</t>
  </si>
  <si>
    <t>A501004</t>
  </si>
  <si>
    <t>ODRŽAVANJE ZGRADE (NARODNO SVEUČILIŠTE OTOČAC)</t>
  </si>
  <si>
    <t>366</t>
  </si>
  <si>
    <t>Pomoći proračunskim korisnicima drugih proračuna</t>
  </si>
  <si>
    <t>A501026</t>
  </si>
  <si>
    <t>OBILJEŽAVANJE SPOMENDANA BLEIBURŠKE TRAGEDIJE I KRIŽNOG PUTA</t>
  </si>
  <si>
    <t>38</t>
  </si>
  <si>
    <t>Ostali rashodi</t>
  </si>
  <si>
    <t>381</t>
  </si>
  <si>
    <t>Tekuće donacije</t>
  </si>
  <si>
    <t>A501029</t>
  </si>
  <si>
    <t>OBVEZE PO SUDSKIM SPOROVIMA</t>
  </si>
  <si>
    <t>A501032</t>
  </si>
  <si>
    <t>SPOMEN PODRUČJE JASENOVAC I OBILJEŽAVANJE ANTIFAŠISTIČKE BORBE U RH</t>
  </si>
  <si>
    <t>A501037</t>
  </si>
  <si>
    <t>OBILJEŽAVANJE SJEĆANJA NA ŽRTVE SVIH TOTALITARNIH I AUTORITARNIH REŽIMA</t>
  </si>
  <si>
    <t>A501041</t>
  </si>
  <si>
    <t>PARLAMENTARNA DIMENZIJA PREDSJEDANJA REPUBLIKE HRVATSKE VIJEĆEM EUROPSKE UNIJE</t>
  </si>
  <si>
    <t>426</t>
  </si>
  <si>
    <t>Nematerijalna proizvedena imovina</t>
  </si>
  <si>
    <t>A501042</t>
  </si>
  <si>
    <t>TWINNING PROJEKT "OSNAŽIVANJE I DALJNJA PODRŠKA PARLAMENTIMA BOSNE I HERCEGOVINE U POSLOVIMA EU INTEGRACIJA - BA 16 IPA JH 01 18"</t>
  </si>
  <si>
    <t>K501013</t>
  </si>
  <si>
    <t>INFORMATIZACIJA HRVATSKOG SABORA</t>
  </si>
  <si>
    <t>41</t>
  </si>
  <si>
    <t>Rashodi za nabavu neproizvedene dugotrajne imovine</t>
  </si>
  <si>
    <t>412</t>
  </si>
  <si>
    <t>Nematerijalna imovina</t>
  </si>
  <si>
    <t>K501027</t>
  </si>
  <si>
    <t>SABORSKA TELEVIZIJA</t>
  </si>
  <si>
    <t xml:space="preserve"> Šifra</t>
  </si>
  <si>
    <t xml:space="preserve">Početni plan 
 2020.
</t>
  </si>
  <si>
    <t xml:space="preserve">Plan 2020. nakon uštede
</t>
  </si>
  <si>
    <t xml:space="preserve">Plan 2020. nakon rebalansa
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</si>
</sst>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;\-#,##0;"/>
    <numFmt numFmtId="167" formatCode="#,##0.0;\-#,##0.0;"/>
    <numFmt numFmtId="168" formatCode="#,##0.&quot;0&quot;;\-#,##0.&quot;0&quot;;"/>
  </numFmts>
  <fonts count="41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51"/>
      <name val="Calibri"/>
      <family val="2"/>
    </font>
    <font>
      <sz val="10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0"/>
      <color indexed="59"/>
      <name val="Calibri"/>
      <family val="2"/>
    </font>
    <font>
      <sz val="10"/>
      <color indexed="5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61"/>
      <name val="Calibri"/>
      <family val="2"/>
    </font>
    <font>
      <sz val="10"/>
      <color theme="1"/>
      <name val="Calibri"/>
      <family val="2"/>
    </font>
    <font>
      <sz val="10"/>
      <color rgb="FF006100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57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2" fontId="0" fillId="0" borderId="0">
      <alignment vertical="top"/>
      <protection/>
    </xf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64" fontId="0" fillId="0" borderId="0">
      <alignment vertical="top"/>
      <protection/>
    </xf>
    <xf numFmtId="44" fontId="0" fillId="0" borderId="0">
      <alignment vertical="top"/>
      <protection/>
    </xf>
    <xf numFmtId="0" fontId="0" fillId="0" borderId="0" applyNumberFormat="0" applyFill="0" applyBorder="0" applyAlignment="0" applyProtection="0"/>
    <xf numFmtId="165" fontId="0" fillId="0" borderId="0">
      <alignment vertical="top"/>
      <protection/>
    </xf>
  </cellStyleXfs>
  <cellXfs count="28">
    <xf numFmtId="0" fontId="0" fillId="0" borderId="0" xfId="0" applyFont="1" applyAlignment="1">
      <alignment vertical="top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Alignment="1">
      <alignment horizontal="left" vertical="top" wrapText="1" readingOrder="1"/>
    </xf>
    <xf numFmtId="166" fontId="1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 readingOrder="1"/>
    </xf>
    <xf numFmtId="0" fontId="3" fillId="0" borderId="0" xfId="0" applyFont="1" applyFill="1" applyAlignment="1">
      <alignment horizontal="left" vertical="top" wrapText="1" readingOrder="1"/>
    </xf>
    <xf numFmtId="166" fontId="3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1" readingOrder="1"/>
    </xf>
    <xf numFmtId="0" fontId="4" fillId="0" borderId="0" xfId="0" applyFont="1" applyFill="1" applyAlignment="1">
      <alignment horizontal="left" vertical="top" wrapText="1" readingOrder="1"/>
    </xf>
    <xf numFmtId="166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 indent="2" readingOrder="1"/>
    </xf>
    <xf numFmtId="0" fontId="5" fillId="0" borderId="0" xfId="0" applyFont="1" applyFill="1" applyAlignment="1">
      <alignment horizontal="left" vertical="top" wrapText="1" readingOrder="1"/>
    </xf>
    <xf numFmtId="166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indent="4" readingOrder="1"/>
    </xf>
    <xf numFmtId="0" fontId="5" fillId="0" borderId="0" xfId="0" applyFont="1" applyFill="1" applyAlignment="1">
      <alignment horizontal="left" vertical="top" wrapText="1" indent="5" readingOrder="1"/>
    </xf>
    <xf numFmtId="0" fontId="1" fillId="33" borderId="10" xfId="0" applyFont="1" applyFill="1" applyBorder="1" applyAlignment="1">
      <alignment horizontal="left" vertical="center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1" fillId="33" borderId="11" xfId="0" applyFont="1" applyFill="1" applyBorder="1" applyAlignment="1">
      <alignment horizontal="left" vertical="center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5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14"/>
  <sheetViews>
    <sheetView showGridLines="0" tabSelected="1" showOutlineSymbols="0" zoomScalePageLayoutView="0" workbookViewId="0" topLeftCell="A1">
      <selection activeCell="M18" sqref="M18"/>
    </sheetView>
  </sheetViews>
  <sheetFormatPr defaultColWidth="6.8515625" defaultRowHeight="12.75" customHeight="1"/>
  <cols>
    <col min="1" max="1" width="13.421875" style="0" customWidth="1"/>
    <col min="2" max="2" width="42.140625" style="0" customWidth="1"/>
    <col min="3" max="5" width="13.57421875" style="0" customWidth="1"/>
  </cols>
  <sheetData>
    <row r="1" ht="6" customHeight="1"/>
    <row r="2" spans="1:5" ht="12" customHeight="1">
      <c r="A2" s="20" t="s">
        <v>84</v>
      </c>
      <c r="B2" s="20" t="s">
        <v>0</v>
      </c>
      <c r="C2" s="23" t="s">
        <v>85</v>
      </c>
      <c r="D2" s="23" t="s">
        <v>86</v>
      </c>
      <c r="E2" s="23" t="s">
        <v>87</v>
      </c>
    </row>
    <row r="3" spans="1:5" ht="11.25" customHeight="1">
      <c r="A3" s="21"/>
      <c r="B3" s="21"/>
      <c r="C3" s="24"/>
      <c r="D3" s="24"/>
      <c r="E3" s="24"/>
    </row>
    <row r="4" spans="1:5" ht="11.25" customHeight="1">
      <c r="A4" s="21"/>
      <c r="B4" s="21"/>
      <c r="C4" s="24"/>
      <c r="D4" s="24"/>
      <c r="E4" s="24"/>
    </row>
    <row r="5" spans="1:5" ht="14.25" customHeight="1">
      <c r="A5" s="22"/>
      <c r="B5" s="22"/>
      <c r="C5" s="25"/>
      <c r="D5" s="25"/>
      <c r="E5" s="25"/>
    </row>
    <row r="6" spans="1:5" ht="9" customHeight="1">
      <c r="A6" s="2"/>
      <c r="B6" s="2"/>
      <c r="C6" s="1"/>
      <c r="D6" s="1"/>
      <c r="E6" s="1"/>
    </row>
    <row r="7" spans="1:5" s="5" customFormat="1" ht="16.5" customHeight="1">
      <c r="A7" s="3" t="s">
        <v>1</v>
      </c>
      <c r="B7" s="3" t="s">
        <v>2</v>
      </c>
      <c r="C7" s="4">
        <f aca="true" t="shared" si="0" ref="C7:E9">C8</f>
        <v>149553099</v>
      </c>
      <c r="D7" s="4">
        <f t="shared" si="0"/>
        <v>138553099</v>
      </c>
      <c r="E7" s="4">
        <f t="shared" si="0"/>
        <v>136619785</v>
      </c>
    </row>
    <row r="8" spans="1:5" s="5" customFormat="1" ht="16.5" customHeight="1">
      <c r="A8" s="6" t="s">
        <v>3</v>
      </c>
      <c r="B8" s="7" t="s">
        <v>4</v>
      </c>
      <c r="C8" s="8">
        <f t="shared" si="0"/>
        <v>149553099</v>
      </c>
      <c r="D8" s="8">
        <f t="shared" si="0"/>
        <v>138553099</v>
      </c>
      <c r="E8" s="8">
        <f t="shared" si="0"/>
        <v>136619785</v>
      </c>
    </row>
    <row r="9" spans="1:5" s="5" customFormat="1" ht="13.5" customHeight="1">
      <c r="A9" s="9" t="s">
        <v>5</v>
      </c>
      <c r="B9" s="10" t="s">
        <v>6</v>
      </c>
      <c r="C9" s="11">
        <f t="shared" si="0"/>
        <v>149553099</v>
      </c>
      <c r="D9" s="11">
        <f t="shared" si="0"/>
        <v>138553099</v>
      </c>
      <c r="E9" s="11">
        <f t="shared" si="0"/>
        <v>136619785</v>
      </c>
    </row>
    <row r="10" spans="1:5" s="5" customFormat="1" ht="13.5" customHeight="1">
      <c r="A10" s="12" t="s">
        <v>7</v>
      </c>
      <c r="B10" s="13" t="s">
        <v>8</v>
      </c>
      <c r="C10" s="14">
        <f>C11+C44+C49+C54+C63+C70+C75+C90+C104+C111</f>
        <v>149553099</v>
      </c>
      <c r="D10" s="14">
        <f>D11+D44+D49+D54+D63+D70+D75+D90+D104+D111</f>
        <v>138553099</v>
      </c>
      <c r="E10" s="14">
        <f>E11+E44+E49+E54+E63+E70+E75+E90+E104+E111</f>
        <v>136619785</v>
      </c>
    </row>
    <row r="11" spans="1:5" s="5" customFormat="1" ht="13.5" customHeight="1">
      <c r="A11" s="15" t="s">
        <v>9</v>
      </c>
      <c r="B11" s="10" t="s">
        <v>10</v>
      </c>
      <c r="C11" s="11">
        <f>C12+C34+C40</f>
        <v>143748879</v>
      </c>
      <c r="D11" s="11">
        <f>D12+D34+D40</f>
        <v>135648879</v>
      </c>
      <c r="E11" s="11">
        <f>E12+E34+E40</f>
        <v>133635565</v>
      </c>
    </row>
    <row r="12" spans="1:5" s="5" customFormat="1" ht="13.5" customHeight="1">
      <c r="A12" s="16" t="s">
        <v>11</v>
      </c>
      <c r="B12" s="17" t="s">
        <v>12</v>
      </c>
      <c r="C12" s="11">
        <f>C13+C17+C23+C25+C28+C31</f>
        <v>143583979</v>
      </c>
      <c r="D12" s="11">
        <f>D13+D17+D23+D25+D28+D31</f>
        <v>135483979</v>
      </c>
      <c r="E12" s="11">
        <f>E13+E17+E23+E25+E28+E31</f>
        <v>133439979</v>
      </c>
    </row>
    <row r="13" spans="1:5" s="5" customFormat="1" ht="13.5" customHeight="1">
      <c r="A13" s="18" t="s">
        <v>13</v>
      </c>
      <c r="B13" s="10" t="s">
        <v>14</v>
      </c>
      <c r="C13" s="11">
        <f>SUM(C14:C16)</f>
        <v>108820479</v>
      </c>
      <c r="D13" s="11">
        <f>SUM(D14:D16)</f>
        <v>106110479</v>
      </c>
      <c r="E13" s="11">
        <f>SUM(E14:E16)</f>
        <v>104965479</v>
      </c>
    </row>
    <row r="14" spans="1:5" s="5" customFormat="1" ht="13.5" customHeight="1">
      <c r="A14" s="19" t="s">
        <v>15</v>
      </c>
      <c r="B14" s="13" t="s">
        <v>16</v>
      </c>
      <c r="C14" s="14">
        <v>92249905</v>
      </c>
      <c r="D14" s="14">
        <v>90039905</v>
      </c>
      <c r="E14" s="14">
        <v>89669905</v>
      </c>
    </row>
    <row r="15" spans="1:5" s="5" customFormat="1" ht="13.5" customHeight="1">
      <c r="A15" s="19" t="s">
        <v>17</v>
      </c>
      <c r="B15" s="13" t="s">
        <v>18</v>
      </c>
      <c r="C15" s="14">
        <v>1250000</v>
      </c>
      <c r="D15" s="14">
        <v>1250000</v>
      </c>
      <c r="E15" s="14">
        <v>550000</v>
      </c>
    </row>
    <row r="16" spans="1:5" s="5" customFormat="1" ht="13.5" customHeight="1">
      <c r="A16" s="19" t="s">
        <v>19</v>
      </c>
      <c r="B16" s="13" t="s">
        <v>20</v>
      </c>
      <c r="C16" s="14">
        <v>15320574</v>
      </c>
      <c r="D16" s="14">
        <v>14820574</v>
      </c>
      <c r="E16" s="14">
        <v>14745574</v>
      </c>
    </row>
    <row r="17" spans="1:5" s="5" customFormat="1" ht="13.5" customHeight="1">
      <c r="A17" s="18" t="s">
        <v>21</v>
      </c>
      <c r="B17" s="10" t="s">
        <v>22</v>
      </c>
      <c r="C17" s="11">
        <f>SUM(C18:C22)</f>
        <v>33245000</v>
      </c>
      <c r="D17" s="11">
        <f>SUM(D18:D22)</f>
        <v>28655000</v>
      </c>
      <c r="E17" s="11">
        <f>SUM(E18:E22)</f>
        <v>27370000</v>
      </c>
    </row>
    <row r="18" spans="1:5" s="5" customFormat="1" ht="13.5" customHeight="1">
      <c r="A18" s="19" t="s">
        <v>23</v>
      </c>
      <c r="B18" s="13" t="s">
        <v>24</v>
      </c>
      <c r="C18" s="14">
        <v>8340000</v>
      </c>
      <c r="D18" s="14">
        <v>7020000</v>
      </c>
      <c r="E18" s="14">
        <v>6260000</v>
      </c>
    </row>
    <row r="19" spans="1:5" s="5" customFormat="1" ht="13.5" customHeight="1">
      <c r="A19" s="19" t="s">
        <v>25</v>
      </c>
      <c r="B19" s="13" t="s">
        <v>26</v>
      </c>
      <c r="C19" s="14">
        <v>3535000</v>
      </c>
      <c r="D19" s="14">
        <v>3325000</v>
      </c>
      <c r="E19" s="14">
        <v>3265000</v>
      </c>
    </row>
    <row r="20" spans="1:5" s="5" customFormat="1" ht="13.5" customHeight="1">
      <c r="A20" s="19" t="s">
        <v>27</v>
      </c>
      <c r="B20" s="13" t="s">
        <v>28</v>
      </c>
      <c r="C20" s="14">
        <v>12990000</v>
      </c>
      <c r="D20" s="14">
        <v>10740000</v>
      </c>
      <c r="E20" s="14">
        <v>10640000</v>
      </c>
    </row>
    <row r="21" spans="1:5" s="5" customFormat="1" ht="13.5" customHeight="1">
      <c r="A21" s="19" t="s">
        <v>29</v>
      </c>
      <c r="B21" s="13" t="s">
        <v>30</v>
      </c>
      <c r="C21" s="14">
        <v>650000</v>
      </c>
      <c r="D21" s="14">
        <v>570000</v>
      </c>
      <c r="E21" s="14">
        <v>520000</v>
      </c>
    </row>
    <row r="22" spans="1:5" s="5" customFormat="1" ht="13.5" customHeight="1">
      <c r="A22" s="19" t="s">
        <v>31</v>
      </c>
      <c r="B22" s="13" t="s">
        <v>32</v>
      </c>
      <c r="C22" s="14">
        <v>7730000</v>
      </c>
      <c r="D22" s="14">
        <v>7000000</v>
      </c>
      <c r="E22" s="14">
        <v>6685000</v>
      </c>
    </row>
    <row r="23" spans="1:5" s="5" customFormat="1" ht="13.5" customHeight="1">
      <c r="A23" s="18" t="s">
        <v>33</v>
      </c>
      <c r="B23" s="10" t="s">
        <v>34</v>
      </c>
      <c r="C23" s="11">
        <f>C24</f>
        <v>13500</v>
      </c>
      <c r="D23" s="11">
        <f>D24</f>
        <v>13500</v>
      </c>
      <c r="E23" s="11">
        <f>E24</f>
        <v>9500</v>
      </c>
    </row>
    <row r="24" spans="1:5" s="5" customFormat="1" ht="13.5" customHeight="1">
      <c r="A24" s="19" t="s">
        <v>35</v>
      </c>
      <c r="B24" s="13" t="s">
        <v>36</v>
      </c>
      <c r="C24" s="14">
        <v>13500</v>
      </c>
      <c r="D24" s="14">
        <v>13500</v>
      </c>
      <c r="E24" s="14">
        <v>9500</v>
      </c>
    </row>
    <row r="25" spans="1:5" s="5" customFormat="1" ht="13.5" customHeight="1">
      <c r="A25" s="18" t="s">
        <v>37</v>
      </c>
      <c r="B25" s="10" t="s">
        <v>38</v>
      </c>
      <c r="C25" s="11">
        <f>C26</f>
        <v>10000</v>
      </c>
      <c r="D25" s="11">
        <f>D26</f>
        <v>10000</v>
      </c>
      <c r="E25" s="11">
        <f>E26</f>
        <v>0</v>
      </c>
    </row>
    <row r="26" spans="1:5" s="5" customFormat="1" ht="13.5" customHeight="1">
      <c r="A26" s="19" t="s">
        <v>39</v>
      </c>
      <c r="B26" s="26" t="s">
        <v>40</v>
      </c>
      <c r="C26" s="14">
        <v>10000</v>
      </c>
      <c r="D26" s="14">
        <v>10000</v>
      </c>
      <c r="E26" s="14">
        <v>0</v>
      </c>
    </row>
    <row r="27" s="5" customFormat="1" ht="9.75" customHeight="1">
      <c r="B27" s="26"/>
    </row>
    <row r="28" spans="1:5" s="5" customFormat="1" ht="13.5" customHeight="1">
      <c r="A28" s="18" t="s">
        <v>41</v>
      </c>
      <c r="B28" s="27" t="s">
        <v>42</v>
      </c>
      <c r="C28" s="11">
        <f>C30</f>
        <v>200000</v>
      </c>
      <c r="D28" s="11">
        <f>D30</f>
        <v>100000</v>
      </c>
      <c r="E28" s="11">
        <f>E30</f>
        <v>100000</v>
      </c>
    </row>
    <row r="29" s="5" customFormat="1" ht="9.75" customHeight="1">
      <c r="B29" s="27"/>
    </row>
    <row r="30" spans="1:5" s="5" customFormat="1" ht="13.5" customHeight="1">
      <c r="A30" s="19" t="s">
        <v>43</v>
      </c>
      <c r="B30" s="13" t="s">
        <v>44</v>
      </c>
      <c r="C30" s="14">
        <v>200000</v>
      </c>
      <c r="D30" s="14">
        <v>100000</v>
      </c>
      <c r="E30" s="14">
        <v>100000</v>
      </c>
    </row>
    <row r="31" spans="1:5" s="5" customFormat="1" ht="13.5" customHeight="1">
      <c r="A31" s="18" t="s">
        <v>45</v>
      </c>
      <c r="B31" s="10" t="s">
        <v>46</v>
      </c>
      <c r="C31" s="11">
        <f>C32+C33</f>
        <v>1295000</v>
      </c>
      <c r="D31" s="11">
        <f>D32+D33</f>
        <v>595000</v>
      </c>
      <c r="E31" s="11">
        <f>E32+E33</f>
        <v>995000</v>
      </c>
    </row>
    <row r="32" spans="1:5" s="5" customFormat="1" ht="13.5" customHeight="1">
      <c r="A32" s="19" t="s">
        <v>47</v>
      </c>
      <c r="B32" s="13" t="s">
        <v>48</v>
      </c>
      <c r="C32" s="14">
        <v>1210000</v>
      </c>
      <c r="D32" s="14">
        <v>510000</v>
      </c>
      <c r="E32" s="14">
        <v>910000</v>
      </c>
    </row>
    <row r="33" spans="1:5" s="5" customFormat="1" ht="13.5" customHeight="1">
      <c r="A33" s="19" t="s">
        <v>49</v>
      </c>
      <c r="B33" s="13" t="s">
        <v>50</v>
      </c>
      <c r="C33" s="14">
        <v>85000</v>
      </c>
      <c r="D33" s="14">
        <v>85000</v>
      </c>
      <c r="E33" s="14">
        <v>85000</v>
      </c>
    </row>
    <row r="34" spans="1:5" s="5" customFormat="1" ht="13.5" customHeight="1">
      <c r="A34" s="16" t="s">
        <v>13</v>
      </c>
      <c r="B34" s="17" t="s">
        <v>51</v>
      </c>
      <c r="C34" s="11">
        <f>C35+C38</f>
        <v>104900</v>
      </c>
      <c r="D34" s="11">
        <f>D35+D38</f>
        <v>104900</v>
      </c>
      <c r="E34" s="11">
        <f>E35+E38</f>
        <v>195586</v>
      </c>
    </row>
    <row r="35" spans="1:5" s="5" customFormat="1" ht="13.5" customHeight="1">
      <c r="A35" s="18" t="s">
        <v>21</v>
      </c>
      <c r="B35" s="10" t="s">
        <v>22</v>
      </c>
      <c r="C35" s="11">
        <f>C36+C37</f>
        <v>104900</v>
      </c>
      <c r="D35" s="11">
        <f>D36+D37</f>
        <v>104900</v>
      </c>
      <c r="E35" s="11">
        <f>E36+E37</f>
        <v>104900</v>
      </c>
    </row>
    <row r="36" spans="1:5" s="5" customFormat="1" ht="13.5" customHeight="1">
      <c r="A36" s="19" t="s">
        <v>25</v>
      </c>
      <c r="B36" s="13" t="s">
        <v>26</v>
      </c>
      <c r="C36" s="14">
        <v>14400</v>
      </c>
      <c r="D36" s="14">
        <v>14400</v>
      </c>
      <c r="E36" s="14">
        <v>14400</v>
      </c>
    </row>
    <row r="37" spans="1:5" s="5" customFormat="1" ht="13.5" customHeight="1">
      <c r="A37" s="19" t="s">
        <v>27</v>
      </c>
      <c r="B37" s="13" t="s">
        <v>28</v>
      </c>
      <c r="C37" s="14">
        <v>90500</v>
      </c>
      <c r="D37" s="14">
        <v>90500</v>
      </c>
      <c r="E37" s="14">
        <v>90500</v>
      </c>
    </row>
    <row r="38" spans="1:5" s="5" customFormat="1" ht="13.5" customHeight="1">
      <c r="A38" s="18" t="s">
        <v>45</v>
      </c>
      <c r="B38" s="10" t="s">
        <v>46</v>
      </c>
      <c r="C38" s="11">
        <f>C39</f>
        <v>0</v>
      </c>
      <c r="D38" s="11">
        <f>D39</f>
        <v>0</v>
      </c>
      <c r="E38" s="11">
        <f>E39</f>
        <v>90686</v>
      </c>
    </row>
    <row r="39" spans="1:5" s="5" customFormat="1" ht="13.5" customHeight="1">
      <c r="A39" s="19" t="s">
        <v>47</v>
      </c>
      <c r="B39" s="13" t="s">
        <v>48</v>
      </c>
      <c r="C39" s="14">
        <v>0</v>
      </c>
      <c r="D39" s="14">
        <v>0</v>
      </c>
      <c r="E39" s="14">
        <v>90686</v>
      </c>
    </row>
    <row r="40" spans="1:5" s="5" customFormat="1" ht="13.5" customHeight="1">
      <c r="A40" s="16" t="s">
        <v>52</v>
      </c>
      <c r="B40" s="17" t="s">
        <v>53</v>
      </c>
      <c r="C40" s="11">
        <f>C41</f>
        <v>60000</v>
      </c>
      <c r="D40" s="11">
        <f>D41</f>
        <v>60000</v>
      </c>
      <c r="E40" s="11">
        <f>E41</f>
        <v>0</v>
      </c>
    </row>
    <row r="41" spans="1:5" s="5" customFormat="1" ht="13.5" customHeight="1">
      <c r="A41" s="18" t="s">
        <v>21</v>
      </c>
      <c r="B41" s="10" t="s">
        <v>22</v>
      </c>
      <c r="C41" s="11">
        <f>C43</f>
        <v>60000</v>
      </c>
      <c r="D41" s="11">
        <f>D43</f>
        <v>60000</v>
      </c>
      <c r="E41" s="11">
        <f>E43</f>
        <v>0</v>
      </c>
    </row>
    <row r="42" spans="1:2" s="5" customFormat="1" ht="13.5" customHeight="1">
      <c r="A42" s="19" t="s">
        <v>27</v>
      </c>
      <c r="B42" s="13" t="s">
        <v>28</v>
      </c>
    </row>
    <row r="43" spans="1:5" s="5" customFormat="1" ht="13.5" customHeight="1">
      <c r="A43" s="19" t="s">
        <v>29</v>
      </c>
      <c r="B43" s="13" t="s">
        <v>30</v>
      </c>
      <c r="C43" s="14">
        <v>60000</v>
      </c>
      <c r="D43" s="14">
        <v>60000</v>
      </c>
      <c r="E43" s="14">
        <v>0</v>
      </c>
    </row>
    <row r="44" spans="1:5" s="5" customFormat="1" ht="13.5" customHeight="1">
      <c r="A44" s="15" t="s">
        <v>54</v>
      </c>
      <c r="B44" s="27" t="s">
        <v>55</v>
      </c>
      <c r="C44" s="11">
        <f>C46</f>
        <v>360000</v>
      </c>
      <c r="D44" s="11">
        <f>D46</f>
        <v>360000</v>
      </c>
      <c r="E44" s="11">
        <f>E46</f>
        <v>360000</v>
      </c>
    </row>
    <row r="45" s="5" customFormat="1" ht="9.75" customHeight="1">
      <c r="B45" s="27"/>
    </row>
    <row r="46" spans="1:5" s="5" customFormat="1" ht="13.5" customHeight="1">
      <c r="A46" s="16" t="s">
        <v>11</v>
      </c>
      <c r="B46" s="17" t="s">
        <v>12</v>
      </c>
      <c r="C46" s="11">
        <f aca="true" t="shared" si="1" ref="C46:E47">C47</f>
        <v>360000</v>
      </c>
      <c r="D46" s="11">
        <f t="shared" si="1"/>
        <v>360000</v>
      </c>
      <c r="E46" s="11">
        <f t="shared" si="1"/>
        <v>360000</v>
      </c>
    </row>
    <row r="47" spans="1:5" s="5" customFormat="1" ht="13.5" customHeight="1">
      <c r="A47" s="18" t="s">
        <v>37</v>
      </c>
      <c r="B47" s="10" t="s">
        <v>38</v>
      </c>
      <c r="C47" s="11">
        <f t="shared" si="1"/>
        <v>360000</v>
      </c>
      <c r="D47" s="11">
        <f t="shared" si="1"/>
        <v>360000</v>
      </c>
      <c r="E47" s="11">
        <f t="shared" si="1"/>
        <v>360000</v>
      </c>
    </row>
    <row r="48" spans="1:5" s="5" customFormat="1" ht="13.5" customHeight="1">
      <c r="A48" s="19" t="s">
        <v>56</v>
      </c>
      <c r="B48" s="13" t="s">
        <v>57</v>
      </c>
      <c r="C48" s="14">
        <v>360000</v>
      </c>
      <c r="D48" s="14">
        <v>360000</v>
      </c>
      <c r="E48" s="14">
        <v>360000</v>
      </c>
    </row>
    <row r="49" spans="1:5" s="5" customFormat="1" ht="13.5" customHeight="1">
      <c r="A49" s="15" t="s">
        <v>58</v>
      </c>
      <c r="B49" s="27" t="s">
        <v>59</v>
      </c>
      <c r="C49" s="11">
        <f>C51</f>
        <v>500000</v>
      </c>
      <c r="D49" s="11">
        <f>D51</f>
        <v>50000</v>
      </c>
      <c r="E49" s="11">
        <f>E51</f>
        <v>50000</v>
      </c>
    </row>
    <row r="50" s="5" customFormat="1" ht="9.75" customHeight="1">
      <c r="B50" s="27"/>
    </row>
    <row r="51" spans="1:5" s="5" customFormat="1" ht="13.5" customHeight="1">
      <c r="A51" s="16" t="s">
        <v>11</v>
      </c>
      <c r="B51" s="17" t="s">
        <v>12</v>
      </c>
      <c r="C51" s="11">
        <f aca="true" t="shared" si="2" ref="C51:E52">C52</f>
        <v>500000</v>
      </c>
      <c r="D51" s="11">
        <f t="shared" si="2"/>
        <v>50000</v>
      </c>
      <c r="E51" s="11">
        <f t="shared" si="2"/>
        <v>50000</v>
      </c>
    </row>
    <row r="52" spans="1:5" s="5" customFormat="1" ht="13.5" customHeight="1">
      <c r="A52" s="18" t="s">
        <v>60</v>
      </c>
      <c r="B52" s="10" t="s">
        <v>61</v>
      </c>
      <c r="C52" s="11">
        <f t="shared" si="2"/>
        <v>500000</v>
      </c>
      <c r="D52" s="11">
        <f t="shared" si="2"/>
        <v>50000</v>
      </c>
      <c r="E52" s="11">
        <f t="shared" si="2"/>
        <v>50000</v>
      </c>
    </row>
    <row r="53" spans="1:5" s="5" customFormat="1" ht="13.5" customHeight="1">
      <c r="A53" s="19" t="s">
        <v>62</v>
      </c>
      <c r="B53" s="13" t="s">
        <v>63</v>
      </c>
      <c r="C53" s="14">
        <v>500000</v>
      </c>
      <c r="D53" s="14">
        <v>50000</v>
      </c>
      <c r="E53" s="14">
        <v>50000</v>
      </c>
    </row>
    <row r="54" spans="1:5" s="5" customFormat="1" ht="13.5" customHeight="1">
      <c r="A54" s="15" t="s">
        <v>64</v>
      </c>
      <c r="B54" s="10" t="s">
        <v>65</v>
      </c>
      <c r="C54" s="11">
        <f>C55</f>
        <v>2500</v>
      </c>
      <c r="D54" s="11">
        <f>D55</f>
        <v>2500</v>
      </c>
      <c r="E54" s="11">
        <f>E55</f>
        <v>2500</v>
      </c>
    </row>
    <row r="55" spans="1:5" s="5" customFormat="1" ht="13.5" customHeight="1">
      <c r="A55" s="16" t="s">
        <v>11</v>
      </c>
      <c r="B55" s="17" t="s">
        <v>12</v>
      </c>
      <c r="C55" s="11">
        <f>C56+C58+C61</f>
        <v>2500</v>
      </c>
      <c r="D55" s="11">
        <f>D56+D58+D61</f>
        <v>2500</v>
      </c>
      <c r="E55" s="11">
        <f>E56+E58+E61</f>
        <v>2500</v>
      </c>
    </row>
    <row r="56" spans="1:5" s="5" customFormat="1" ht="13.5" customHeight="1">
      <c r="A56" s="18" t="s">
        <v>13</v>
      </c>
      <c r="B56" s="10" t="s">
        <v>14</v>
      </c>
      <c r="C56" s="11">
        <f>C57</f>
        <v>400</v>
      </c>
      <c r="D56" s="11">
        <f>D57</f>
        <v>400</v>
      </c>
      <c r="E56" s="11">
        <f>E57</f>
        <v>400</v>
      </c>
    </row>
    <row r="57" spans="1:5" s="5" customFormat="1" ht="13.5" customHeight="1">
      <c r="A57" s="19" t="s">
        <v>17</v>
      </c>
      <c r="B57" s="13" t="s">
        <v>18</v>
      </c>
      <c r="C57" s="14">
        <v>400</v>
      </c>
      <c r="D57" s="14">
        <v>400</v>
      </c>
      <c r="E57" s="14">
        <v>400</v>
      </c>
    </row>
    <row r="58" spans="1:5" s="5" customFormat="1" ht="13.5" customHeight="1">
      <c r="A58" s="18" t="s">
        <v>21</v>
      </c>
      <c r="B58" s="10" t="s">
        <v>22</v>
      </c>
      <c r="C58" s="11">
        <f>C59+C60</f>
        <v>2000</v>
      </c>
      <c r="D58" s="11">
        <f>D59+D60</f>
        <v>2000</v>
      </c>
      <c r="E58" s="11">
        <f>E59+E60</f>
        <v>2000</v>
      </c>
    </row>
    <row r="59" spans="1:5" s="5" customFormat="1" ht="13.5" customHeight="1">
      <c r="A59" s="19" t="s">
        <v>27</v>
      </c>
      <c r="B59" s="13" t="s">
        <v>28</v>
      </c>
      <c r="C59" s="14">
        <v>1000</v>
      </c>
      <c r="D59" s="14">
        <v>1000</v>
      </c>
      <c r="E59" s="14">
        <v>1000</v>
      </c>
    </row>
    <row r="60" spans="1:5" s="5" customFormat="1" ht="13.5" customHeight="1">
      <c r="A60" s="19" t="s">
        <v>31</v>
      </c>
      <c r="B60" s="13" t="s">
        <v>32</v>
      </c>
      <c r="C60" s="14">
        <v>1000</v>
      </c>
      <c r="D60" s="14">
        <v>1000</v>
      </c>
      <c r="E60" s="14">
        <v>1000</v>
      </c>
    </row>
    <row r="61" spans="1:5" s="5" customFormat="1" ht="13.5" customHeight="1">
      <c r="A61" s="18" t="s">
        <v>33</v>
      </c>
      <c r="B61" s="10" t="s">
        <v>34</v>
      </c>
      <c r="C61" s="11">
        <f>C62</f>
        <v>100</v>
      </c>
      <c r="D61" s="11">
        <f>D62</f>
        <v>100</v>
      </c>
      <c r="E61" s="11">
        <f>E62</f>
        <v>100</v>
      </c>
    </row>
    <row r="62" spans="1:5" s="5" customFormat="1" ht="13.5" customHeight="1">
      <c r="A62" s="19" t="s">
        <v>35</v>
      </c>
      <c r="B62" s="13" t="s">
        <v>36</v>
      </c>
      <c r="C62" s="14">
        <v>100</v>
      </c>
      <c r="D62" s="14">
        <v>100</v>
      </c>
      <c r="E62" s="14">
        <v>100</v>
      </c>
    </row>
    <row r="63" spans="1:5" s="5" customFormat="1" ht="13.5" customHeight="1">
      <c r="A63" s="15" t="s">
        <v>66</v>
      </c>
      <c r="B63" s="27" t="s">
        <v>67</v>
      </c>
      <c r="C63" s="11">
        <f>C65</f>
        <v>500000</v>
      </c>
      <c r="D63" s="11">
        <f>D65</f>
        <v>150000</v>
      </c>
      <c r="E63" s="11">
        <f>E65</f>
        <v>150000</v>
      </c>
    </row>
    <row r="64" s="5" customFormat="1" ht="9.75" customHeight="1">
      <c r="B64" s="27"/>
    </row>
    <row r="65" spans="1:5" s="5" customFormat="1" ht="13.5" customHeight="1">
      <c r="A65" s="16" t="s">
        <v>11</v>
      </c>
      <c r="B65" s="17" t="s">
        <v>12</v>
      </c>
      <c r="C65" s="11">
        <f>C66+C68</f>
        <v>500000</v>
      </c>
      <c r="D65" s="11">
        <f>D66+D68</f>
        <v>150000</v>
      </c>
      <c r="E65" s="11">
        <f>E66+E68</f>
        <v>150000</v>
      </c>
    </row>
    <row r="66" spans="1:5" s="5" customFormat="1" ht="13.5" customHeight="1">
      <c r="A66" s="18" t="s">
        <v>37</v>
      </c>
      <c r="B66" s="10" t="s">
        <v>38</v>
      </c>
      <c r="C66" s="11">
        <f>C67</f>
        <v>200000</v>
      </c>
      <c r="D66" s="11">
        <f>D67</f>
        <v>0</v>
      </c>
      <c r="E66" s="11">
        <f>E67</f>
        <v>0</v>
      </c>
    </row>
    <row r="67" spans="1:5" s="5" customFormat="1" ht="13.5" customHeight="1">
      <c r="A67" s="19" t="s">
        <v>56</v>
      </c>
      <c r="B67" s="13" t="s">
        <v>57</v>
      </c>
      <c r="C67" s="14">
        <v>200000</v>
      </c>
      <c r="D67" s="14">
        <v>0</v>
      </c>
      <c r="E67" s="14">
        <v>0</v>
      </c>
    </row>
    <row r="68" spans="1:5" s="5" customFormat="1" ht="13.5" customHeight="1">
      <c r="A68" s="18" t="s">
        <v>60</v>
      </c>
      <c r="B68" s="10" t="s">
        <v>61</v>
      </c>
      <c r="C68" s="11">
        <f>C69</f>
        <v>300000</v>
      </c>
      <c r="D68" s="11">
        <f>D69</f>
        <v>150000</v>
      </c>
      <c r="E68" s="11">
        <f>E69</f>
        <v>150000</v>
      </c>
    </row>
    <row r="69" spans="1:5" s="5" customFormat="1" ht="13.5" customHeight="1">
      <c r="A69" s="19" t="s">
        <v>62</v>
      </c>
      <c r="B69" s="13" t="s">
        <v>63</v>
      </c>
      <c r="C69" s="14">
        <v>300000</v>
      </c>
      <c r="D69" s="14">
        <v>150000</v>
      </c>
      <c r="E69" s="14">
        <v>150000</v>
      </c>
    </row>
    <row r="70" spans="1:5" s="5" customFormat="1" ht="13.5" customHeight="1">
      <c r="A70" s="15" t="s">
        <v>68</v>
      </c>
      <c r="B70" s="27" t="s">
        <v>69</v>
      </c>
      <c r="C70" s="11">
        <f>C72</f>
        <v>100000</v>
      </c>
      <c r="D70" s="11">
        <f>D72</f>
        <v>0</v>
      </c>
      <c r="E70" s="11">
        <f>E72</f>
        <v>0</v>
      </c>
    </row>
    <row r="71" s="5" customFormat="1" ht="9.75" customHeight="1">
      <c r="B71" s="27"/>
    </row>
    <row r="72" spans="1:5" s="5" customFormat="1" ht="13.5" customHeight="1">
      <c r="A72" s="16" t="s">
        <v>11</v>
      </c>
      <c r="B72" s="17" t="s">
        <v>12</v>
      </c>
      <c r="C72" s="11">
        <f aca="true" t="shared" si="3" ref="C72:E73">C73</f>
        <v>100000</v>
      </c>
      <c r="D72" s="11">
        <f t="shared" si="3"/>
        <v>0</v>
      </c>
      <c r="E72" s="11">
        <f t="shared" si="3"/>
        <v>0</v>
      </c>
    </row>
    <row r="73" spans="1:5" s="5" customFormat="1" ht="13.5" customHeight="1">
      <c r="A73" s="18" t="s">
        <v>60</v>
      </c>
      <c r="B73" s="10" t="s">
        <v>61</v>
      </c>
      <c r="C73" s="11">
        <f t="shared" si="3"/>
        <v>100000</v>
      </c>
      <c r="D73" s="11">
        <f t="shared" si="3"/>
        <v>0</v>
      </c>
      <c r="E73" s="11">
        <f t="shared" si="3"/>
        <v>0</v>
      </c>
    </row>
    <row r="74" spans="1:5" s="5" customFormat="1" ht="13.5" customHeight="1">
      <c r="A74" s="19" t="s">
        <v>62</v>
      </c>
      <c r="B74" s="13" t="s">
        <v>63</v>
      </c>
      <c r="C74" s="14">
        <v>100000</v>
      </c>
      <c r="D74" s="14">
        <v>0</v>
      </c>
      <c r="E74" s="14">
        <v>0</v>
      </c>
    </row>
    <row r="75" spans="1:5" s="5" customFormat="1" ht="13.5" customHeight="1">
      <c r="A75" s="15" t="s">
        <v>70</v>
      </c>
      <c r="B75" s="27" t="s">
        <v>71</v>
      </c>
      <c r="C75" s="11">
        <f>C78</f>
        <v>2850200</v>
      </c>
      <c r="D75" s="11">
        <f>D78</f>
        <v>850200</v>
      </c>
      <c r="E75" s="11">
        <f>E78</f>
        <v>860200</v>
      </c>
    </row>
    <row r="76" s="5" customFormat="1" ht="9.75" customHeight="1">
      <c r="B76" s="27"/>
    </row>
    <row r="77" s="5" customFormat="1" ht="11.25" customHeight="1">
      <c r="B77" s="27"/>
    </row>
    <row r="78" spans="1:5" s="5" customFormat="1" ht="13.5" customHeight="1">
      <c r="A78" s="16" t="s">
        <v>11</v>
      </c>
      <c r="B78" s="17" t="s">
        <v>12</v>
      </c>
      <c r="C78" s="11">
        <f>C79+C85+C87</f>
        <v>2850200</v>
      </c>
      <c r="D78" s="11">
        <f>D79+D85+D87</f>
        <v>850200</v>
      </c>
      <c r="E78" s="11">
        <f>E79+E85+E87</f>
        <v>860200</v>
      </c>
    </row>
    <row r="79" spans="1:5" s="5" customFormat="1" ht="13.5" customHeight="1">
      <c r="A79" s="18" t="s">
        <v>21</v>
      </c>
      <c r="B79" s="10" t="s">
        <v>22</v>
      </c>
      <c r="C79" s="11">
        <f>SUM(C80:C84)</f>
        <v>2720000</v>
      </c>
      <c r="D79" s="11">
        <f>SUM(D80:D84)</f>
        <v>841000</v>
      </c>
      <c r="E79" s="11">
        <f>SUM(E80:E84)</f>
        <v>851000</v>
      </c>
    </row>
    <row r="80" spans="1:5" s="5" customFormat="1" ht="13.5" customHeight="1">
      <c r="A80" s="19" t="s">
        <v>23</v>
      </c>
      <c r="B80" s="13" t="s">
        <v>24</v>
      </c>
      <c r="C80" s="14">
        <v>200000</v>
      </c>
      <c r="D80" s="14">
        <v>70000</v>
      </c>
      <c r="E80" s="14">
        <v>70000</v>
      </c>
    </row>
    <row r="81" spans="1:5" s="5" customFormat="1" ht="13.5" customHeight="1">
      <c r="A81" s="19" t="s">
        <v>25</v>
      </c>
      <c r="B81" s="13" t="s">
        <v>26</v>
      </c>
      <c r="C81" s="14">
        <v>20000</v>
      </c>
      <c r="D81" s="14">
        <v>4000</v>
      </c>
      <c r="E81" s="14">
        <v>4000</v>
      </c>
    </row>
    <row r="82" spans="1:5" s="5" customFormat="1" ht="13.5" customHeight="1">
      <c r="A82" s="19" t="s">
        <v>27</v>
      </c>
      <c r="B82" s="13" t="s">
        <v>28</v>
      </c>
      <c r="C82" s="14">
        <v>1490000</v>
      </c>
      <c r="D82" s="14">
        <v>569000</v>
      </c>
      <c r="E82" s="14">
        <v>579000</v>
      </c>
    </row>
    <row r="83" spans="1:5" s="5" customFormat="1" ht="13.5" customHeight="1">
      <c r="A83" s="19" t="s">
        <v>29</v>
      </c>
      <c r="B83" s="13" t="s">
        <v>30</v>
      </c>
      <c r="C83" s="14">
        <v>200000</v>
      </c>
      <c r="D83" s="14">
        <v>15000</v>
      </c>
      <c r="E83" s="14">
        <v>15000</v>
      </c>
    </row>
    <row r="84" spans="1:5" s="5" customFormat="1" ht="13.5" customHeight="1">
      <c r="A84" s="19" t="s">
        <v>31</v>
      </c>
      <c r="B84" s="13" t="s">
        <v>32</v>
      </c>
      <c r="C84" s="14">
        <v>810000</v>
      </c>
      <c r="D84" s="14">
        <v>183000</v>
      </c>
      <c r="E84" s="14">
        <v>183000</v>
      </c>
    </row>
    <row r="85" spans="1:5" s="5" customFormat="1" ht="13.5" customHeight="1">
      <c r="A85" s="18" t="s">
        <v>33</v>
      </c>
      <c r="B85" s="10" t="s">
        <v>34</v>
      </c>
      <c r="C85" s="11">
        <f>C86</f>
        <v>5200</v>
      </c>
      <c r="D85" s="11">
        <f>D86</f>
        <v>1200</v>
      </c>
      <c r="E85" s="11">
        <f>E86</f>
        <v>1200</v>
      </c>
    </row>
    <row r="86" spans="1:5" s="5" customFormat="1" ht="13.5" customHeight="1">
      <c r="A86" s="19" t="s">
        <v>35</v>
      </c>
      <c r="B86" s="13" t="s">
        <v>36</v>
      </c>
      <c r="C86" s="14">
        <v>5200</v>
      </c>
      <c r="D86" s="14">
        <v>1200</v>
      </c>
      <c r="E86" s="14">
        <v>1200</v>
      </c>
    </row>
    <row r="87" spans="1:5" s="5" customFormat="1" ht="13.5" customHeight="1">
      <c r="A87" s="18" t="s">
        <v>45</v>
      </c>
      <c r="B87" s="10" t="s">
        <v>46</v>
      </c>
      <c r="C87" s="11">
        <f>C88+C89</f>
        <v>125000</v>
      </c>
      <c r="D87" s="11">
        <f>D88+D89</f>
        <v>8000</v>
      </c>
      <c r="E87" s="11">
        <f>E88+E89</f>
        <v>8000</v>
      </c>
    </row>
    <row r="88" spans="1:5" s="5" customFormat="1" ht="13.5" customHeight="1">
      <c r="A88" s="19" t="s">
        <v>47</v>
      </c>
      <c r="B88" s="13" t="s">
        <v>48</v>
      </c>
      <c r="C88" s="14">
        <v>95000</v>
      </c>
      <c r="D88" s="14">
        <v>6000</v>
      </c>
      <c r="E88" s="14">
        <v>6000</v>
      </c>
    </row>
    <row r="89" spans="1:5" s="5" customFormat="1" ht="13.5" customHeight="1">
      <c r="A89" s="19" t="s">
        <v>72</v>
      </c>
      <c r="B89" s="13" t="s">
        <v>73</v>
      </c>
      <c r="C89" s="14">
        <v>30000</v>
      </c>
      <c r="D89" s="14">
        <v>2000</v>
      </c>
      <c r="E89" s="14">
        <v>2000</v>
      </c>
    </row>
    <row r="90" spans="1:5" s="5" customFormat="1" ht="13.5" customHeight="1">
      <c r="A90" s="15" t="s">
        <v>74</v>
      </c>
      <c r="B90" s="27" t="s">
        <v>75</v>
      </c>
      <c r="C90" s="11">
        <v>116520</v>
      </c>
      <c r="D90" s="11">
        <v>116520</v>
      </c>
      <c r="E90" s="11">
        <v>116520</v>
      </c>
    </row>
    <row r="91" s="5" customFormat="1" ht="9.75" customHeight="1">
      <c r="B91" s="27"/>
    </row>
    <row r="92" s="5" customFormat="1" ht="11.25" customHeight="1">
      <c r="B92" s="27"/>
    </row>
    <row r="93" s="5" customFormat="1" ht="11.25" customHeight="1">
      <c r="B93" s="27"/>
    </row>
    <row r="94" spans="1:5" s="5" customFormat="1" ht="13.5" customHeight="1">
      <c r="A94" s="16" t="s">
        <v>13</v>
      </c>
      <c r="B94" s="17" t="s">
        <v>51</v>
      </c>
      <c r="C94" s="11">
        <f>C95+C100+C102</f>
        <v>116520</v>
      </c>
      <c r="D94" s="11">
        <f>D95+D100+D102</f>
        <v>116520</v>
      </c>
      <c r="E94" s="11">
        <f>E95+E100+E102</f>
        <v>116520</v>
      </c>
    </row>
    <row r="95" spans="1:5" s="5" customFormat="1" ht="13.5" customHeight="1">
      <c r="A95" s="18" t="s">
        <v>21</v>
      </c>
      <c r="B95" s="10" t="s">
        <v>22</v>
      </c>
      <c r="C95" s="11">
        <f>SUM(C96:C99)</f>
        <v>56000</v>
      </c>
      <c r="D95" s="11">
        <f>SUM(D96:D99)</f>
        <v>56000</v>
      </c>
      <c r="E95" s="11">
        <f>SUM(E96:E99)</f>
        <v>56000</v>
      </c>
    </row>
    <row r="96" spans="1:5" s="5" customFormat="1" ht="13.5" customHeight="1">
      <c r="A96" s="19" t="s">
        <v>23</v>
      </c>
      <c r="B96" s="13" t="s">
        <v>24</v>
      </c>
      <c r="C96" s="14">
        <v>15000</v>
      </c>
      <c r="D96" s="14">
        <v>15000</v>
      </c>
      <c r="E96" s="14">
        <v>15000</v>
      </c>
    </row>
    <row r="97" spans="1:5" s="5" customFormat="1" ht="13.5" customHeight="1">
      <c r="A97" s="19" t="s">
        <v>25</v>
      </c>
      <c r="B97" s="13" t="s">
        <v>26</v>
      </c>
      <c r="C97" s="14">
        <v>5000</v>
      </c>
      <c r="D97" s="14">
        <v>5000</v>
      </c>
      <c r="E97" s="14">
        <v>5000</v>
      </c>
    </row>
    <row r="98" spans="1:5" s="5" customFormat="1" ht="13.5" customHeight="1">
      <c r="A98" s="19" t="s">
        <v>27</v>
      </c>
      <c r="B98" s="13" t="s">
        <v>28</v>
      </c>
      <c r="C98" s="14">
        <v>16000</v>
      </c>
      <c r="D98" s="14">
        <v>16000</v>
      </c>
      <c r="E98" s="14">
        <v>16000</v>
      </c>
    </row>
    <row r="99" spans="1:5" s="5" customFormat="1" ht="13.5" customHeight="1">
      <c r="A99" s="19" t="s">
        <v>31</v>
      </c>
      <c r="B99" s="13" t="s">
        <v>32</v>
      </c>
      <c r="C99" s="14">
        <v>20000</v>
      </c>
      <c r="D99" s="14">
        <v>20000</v>
      </c>
      <c r="E99" s="14">
        <v>20000</v>
      </c>
    </row>
    <row r="100" spans="1:5" s="5" customFormat="1" ht="13.5" customHeight="1">
      <c r="A100" s="18" t="s">
        <v>33</v>
      </c>
      <c r="B100" s="10" t="s">
        <v>34</v>
      </c>
      <c r="C100" s="11">
        <f>C101</f>
        <v>520</v>
      </c>
      <c r="D100" s="11">
        <f>D101</f>
        <v>520</v>
      </c>
      <c r="E100" s="11">
        <f>E101</f>
        <v>520</v>
      </c>
    </row>
    <row r="101" spans="1:5" s="5" customFormat="1" ht="13.5" customHeight="1">
      <c r="A101" s="19" t="s">
        <v>35</v>
      </c>
      <c r="B101" s="13" t="s">
        <v>36</v>
      </c>
      <c r="C101" s="14">
        <v>520</v>
      </c>
      <c r="D101" s="14">
        <v>520</v>
      </c>
      <c r="E101" s="14">
        <v>520</v>
      </c>
    </row>
    <row r="102" spans="1:5" s="5" customFormat="1" ht="13.5" customHeight="1">
      <c r="A102" s="18" t="s">
        <v>45</v>
      </c>
      <c r="B102" s="10" t="s">
        <v>46</v>
      </c>
      <c r="C102" s="11">
        <f>C103</f>
        <v>60000</v>
      </c>
      <c r="D102" s="11">
        <f>D103</f>
        <v>60000</v>
      </c>
      <c r="E102" s="11">
        <f>E103</f>
        <v>60000</v>
      </c>
    </row>
    <row r="103" spans="1:5" s="5" customFormat="1" ht="13.5" customHeight="1">
      <c r="A103" s="19" t="s">
        <v>47</v>
      </c>
      <c r="B103" s="13" t="s">
        <v>48</v>
      </c>
      <c r="C103" s="14">
        <v>60000</v>
      </c>
      <c r="D103" s="14">
        <v>60000</v>
      </c>
      <c r="E103" s="14">
        <v>60000</v>
      </c>
    </row>
    <row r="104" spans="1:5" s="5" customFormat="1" ht="13.5" customHeight="1">
      <c r="A104" s="15" t="s">
        <v>76</v>
      </c>
      <c r="B104" s="10" t="s">
        <v>77</v>
      </c>
      <c r="C104" s="11">
        <f>C105</f>
        <v>1350000</v>
      </c>
      <c r="D104" s="11">
        <f>D105</f>
        <v>1350000</v>
      </c>
      <c r="E104" s="11">
        <f>E105</f>
        <v>1420000</v>
      </c>
    </row>
    <row r="105" spans="1:5" s="5" customFormat="1" ht="13.5" customHeight="1">
      <c r="A105" s="16" t="s">
        <v>11</v>
      </c>
      <c r="B105" s="17" t="s">
        <v>12</v>
      </c>
      <c r="C105" s="11">
        <f>C106+C108</f>
        <v>1350000</v>
      </c>
      <c r="D105" s="11">
        <f>D106+D108</f>
        <v>1350000</v>
      </c>
      <c r="E105" s="11">
        <f>E106+E108</f>
        <v>1420000</v>
      </c>
    </row>
    <row r="106" spans="1:5" s="5" customFormat="1" ht="13.5" customHeight="1">
      <c r="A106" s="18" t="s">
        <v>78</v>
      </c>
      <c r="B106" s="10" t="s">
        <v>79</v>
      </c>
      <c r="C106" s="11">
        <f>C107</f>
        <v>550000</v>
      </c>
      <c r="D106" s="11">
        <f>D107</f>
        <v>550000</v>
      </c>
      <c r="E106" s="11">
        <f>E107</f>
        <v>820000</v>
      </c>
    </row>
    <row r="107" spans="1:5" s="5" customFormat="1" ht="13.5" customHeight="1">
      <c r="A107" s="19" t="s">
        <v>80</v>
      </c>
      <c r="B107" s="13" t="s">
        <v>81</v>
      </c>
      <c r="C107" s="14">
        <v>550000</v>
      </c>
      <c r="D107" s="14">
        <v>550000</v>
      </c>
      <c r="E107" s="14">
        <v>820000</v>
      </c>
    </row>
    <row r="108" spans="1:5" s="5" customFormat="1" ht="13.5" customHeight="1">
      <c r="A108" s="18" t="s">
        <v>45</v>
      </c>
      <c r="B108" s="10" t="s">
        <v>46</v>
      </c>
      <c r="C108" s="11">
        <f>C109+C110</f>
        <v>800000</v>
      </c>
      <c r="D108" s="11">
        <f>D109+D110</f>
        <v>800000</v>
      </c>
      <c r="E108" s="11">
        <f>E109+E110</f>
        <v>600000</v>
      </c>
    </row>
    <row r="109" spans="1:5" s="5" customFormat="1" ht="13.5" customHeight="1">
      <c r="A109" s="19" t="s">
        <v>47</v>
      </c>
      <c r="B109" s="13" t="s">
        <v>48</v>
      </c>
      <c r="C109" s="14">
        <v>500000</v>
      </c>
      <c r="D109" s="14">
        <v>500000</v>
      </c>
      <c r="E109" s="14">
        <v>450000</v>
      </c>
    </row>
    <row r="110" spans="1:5" s="5" customFormat="1" ht="13.5" customHeight="1">
      <c r="A110" s="19" t="s">
        <v>72</v>
      </c>
      <c r="B110" s="13" t="s">
        <v>73</v>
      </c>
      <c r="C110" s="14">
        <v>300000</v>
      </c>
      <c r="D110" s="14">
        <v>300000</v>
      </c>
      <c r="E110" s="14">
        <v>150000</v>
      </c>
    </row>
    <row r="111" spans="1:5" s="5" customFormat="1" ht="13.5" customHeight="1">
      <c r="A111" s="15" t="s">
        <v>82</v>
      </c>
      <c r="B111" s="10" t="s">
        <v>83</v>
      </c>
      <c r="C111" s="11">
        <f aca="true" t="shared" si="4" ref="C111:E113">C112</f>
        <v>25000</v>
      </c>
      <c r="D111" s="11">
        <f t="shared" si="4"/>
        <v>25000</v>
      </c>
      <c r="E111" s="11">
        <f t="shared" si="4"/>
        <v>25000</v>
      </c>
    </row>
    <row r="112" spans="1:5" s="5" customFormat="1" ht="13.5" customHeight="1">
      <c r="A112" s="16" t="s">
        <v>11</v>
      </c>
      <c r="B112" s="17" t="s">
        <v>12</v>
      </c>
      <c r="C112" s="11">
        <f t="shared" si="4"/>
        <v>25000</v>
      </c>
      <c r="D112" s="11">
        <f t="shared" si="4"/>
        <v>25000</v>
      </c>
      <c r="E112" s="11">
        <f t="shared" si="4"/>
        <v>25000</v>
      </c>
    </row>
    <row r="113" spans="1:5" s="5" customFormat="1" ht="13.5" customHeight="1">
      <c r="A113" s="18" t="s">
        <v>45</v>
      </c>
      <c r="B113" s="10" t="s">
        <v>46</v>
      </c>
      <c r="C113" s="11">
        <f t="shared" si="4"/>
        <v>25000</v>
      </c>
      <c r="D113" s="11">
        <f t="shared" si="4"/>
        <v>25000</v>
      </c>
      <c r="E113" s="11">
        <f t="shared" si="4"/>
        <v>25000</v>
      </c>
    </row>
    <row r="114" spans="1:5" s="5" customFormat="1" ht="13.5" customHeight="1">
      <c r="A114" s="19" t="s">
        <v>47</v>
      </c>
      <c r="B114" s="13" t="s">
        <v>48</v>
      </c>
      <c r="C114" s="14">
        <v>25000</v>
      </c>
      <c r="D114" s="14">
        <v>25000</v>
      </c>
      <c r="E114" s="14">
        <v>25000</v>
      </c>
    </row>
    <row r="115" s="5" customFormat="1" ht="12.75" customHeight="1"/>
  </sheetData>
  <sheetProtection/>
  <mergeCells count="13">
    <mergeCell ref="B90:B93"/>
    <mergeCell ref="B28:B29"/>
    <mergeCell ref="B44:B45"/>
    <mergeCell ref="B49:B50"/>
    <mergeCell ref="B63:B64"/>
    <mergeCell ref="B70:B71"/>
    <mergeCell ref="B75:B77"/>
    <mergeCell ref="A2:A5"/>
    <mergeCell ref="B2:B5"/>
    <mergeCell ref="E2:E5"/>
    <mergeCell ref="C2:C5"/>
    <mergeCell ref="D2:D5"/>
    <mergeCell ref="B26:B27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PV001 Knjiga proračuna za Vladu RH/Sabor 2019. (XLS) ver. 6d bez DT</dc:title>
  <dc:subject>FINAL 2019.</dc:subject>
  <dc:creator>Joško Poljak</dc:creator>
  <cp:keywords/>
  <dc:description/>
  <cp:lastModifiedBy>Mate Polić</cp:lastModifiedBy>
  <cp:lastPrinted>2020-05-21T09:38:14Z</cp:lastPrinted>
  <dcterms:modified xsi:type="dcterms:W3CDTF">2020-05-21T09:38:34Z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Knjiga proračuna za Vladu RH-Sabor 2020-2022.xls</vt:lpwstr>
  </property>
</Properties>
</file>