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850" tabRatio="211"/>
  </bookViews>
  <sheets>
    <sheet name="List1" sheetId="1" r:id="rId1"/>
  </sheets>
  <definedNames>
    <definedName name="__CDS__">List1!$A$2:$N$2</definedName>
    <definedName name="__CDSLegenda">List1!#REF!</definedName>
    <definedName name="__CDSNaslov__">List1!$A$1:$N$1</definedName>
    <definedName name="__Main__">List1!$A$1:$N$165</definedName>
    <definedName name="_1Excel_BuiltIn_Print_Titles_1_1">List1!$A$1:$IS$1</definedName>
    <definedName name="_xlnm._FilterDatabase" localSheetId="0" hidden="1">List1!$A$1:$N$163</definedName>
    <definedName name="_xlnm.Print_Titles" localSheetId="0">List1!$1:$1</definedName>
  </definedNames>
  <calcPr calcId="162913"/>
</workbook>
</file>

<file path=xl/calcChain.xml><?xml version="1.0" encoding="utf-8"?>
<calcChain xmlns="http://schemas.openxmlformats.org/spreadsheetml/2006/main">
  <c r="C161" i="1" l="1"/>
  <c r="K53" i="1"/>
  <c r="K15" i="1"/>
  <c r="C15" i="1" s="1"/>
  <c r="C165" i="1" s="1"/>
  <c r="C42" i="1"/>
  <c r="D165" i="1"/>
  <c r="E165" i="1"/>
  <c r="F165" i="1"/>
  <c r="G165" i="1"/>
  <c r="H165" i="1"/>
  <c r="I165" i="1"/>
  <c r="J165" i="1"/>
  <c r="L165" i="1"/>
  <c r="M165" i="1"/>
  <c r="N165" i="1"/>
  <c r="C3" i="1"/>
  <c r="C4" i="1"/>
  <c r="C5" i="1"/>
  <c r="C6" i="1"/>
  <c r="C7" i="1"/>
  <c r="C10" i="1"/>
  <c r="C11" i="1"/>
  <c r="C12" i="1"/>
  <c r="C13" i="1"/>
  <c r="C81" i="1"/>
  <c r="C16" i="1"/>
  <c r="C17" i="1"/>
  <c r="C20" i="1"/>
  <c r="C21" i="1"/>
  <c r="C22" i="1"/>
  <c r="C23" i="1"/>
  <c r="C25" i="1"/>
  <c r="C27" i="1"/>
  <c r="C28" i="1"/>
  <c r="C29" i="1"/>
  <c r="C31" i="1"/>
  <c r="C32" i="1"/>
  <c r="C34" i="1"/>
  <c r="C35" i="1"/>
  <c r="C36" i="1"/>
  <c r="C37" i="1"/>
  <c r="C39" i="1"/>
  <c r="C41" i="1"/>
  <c r="C43" i="1"/>
  <c r="C44" i="1"/>
  <c r="C45" i="1"/>
  <c r="C46" i="1"/>
  <c r="C47" i="1"/>
  <c r="C50" i="1"/>
  <c r="C51" i="1"/>
  <c r="C52" i="1"/>
  <c r="C8" i="1"/>
  <c r="C53" i="1"/>
  <c r="C54" i="1"/>
  <c r="C56" i="1"/>
  <c r="C58" i="1"/>
  <c r="C59" i="1"/>
  <c r="C60" i="1"/>
  <c r="C61" i="1"/>
  <c r="C62" i="1"/>
  <c r="C63" i="1"/>
  <c r="C64" i="1"/>
  <c r="C65" i="1"/>
  <c r="C66" i="1"/>
  <c r="C67" i="1"/>
  <c r="C68" i="1"/>
  <c r="C70" i="1"/>
  <c r="C74" i="1"/>
  <c r="C75" i="1"/>
  <c r="C76" i="1"/>
  <c r="C77" i="1"/>
  <c r="C78" i="1"/>
  <c r="C79" i="1"/>
  <c r="C80" i="1"/>
  <c r="C82" i="1"/>
  <c r="C83" i="1"/>
  <c r="C85" i="1"/>
  <c r="C86" i="1"/>
  <c r="C87" i="1"/>
  <c r="C89" i="1"/>
  <c r="C90" i="1"/>
  <c r="C91" i="1"/>
  <c r="C92" i="1"/>
  <c r="C93" i="1"/>
  <c r="C94" i="1"/>
  <c r="C96" i="1"/>
  <c r="C97" i="1"/>
  <c r="C100" i="1"/>
  <c r="C102" i="1"/>
  <c r="C103" i="1"/>
  <c r="C104" i="1"/>
  <c r="C105" i="1"/>
  <c r="C109" i="1"/>
  <c r="C111" i="1"/>
  <c r="C112" i="1"/>
  <c r="C114" i="1"/>
  <c r="C115" i="1"/>
  <c r="C116" i="1"/>
  <c r="C119" i="1"/>
  <c r="C120" i="1"/>
  <c r="C121" i="1"/>
  <c r="C122" i="1"/>
  <c r="C95" i="1"/>
  <c r="C124" i="1"/>
  <c r="C126" i="1"/>
  <c r="C130" i="1"/>
  <c r="C131" i="1"/>
  <c r="C133" i="1"/>
  <c r="C134" i="1"/>
  <c r="C135" i="1"/>
  <c r="C136" i="1"/>
  <c r="C137" i="1"/>
  <c r="C138" i="1"/>
  <c r="C139" i="1"/>
  <c r="C140" i="1"/>
  <c r="C141" i="1"/>
  <c r="C142" i="1"/>
  <c r="C143" i="1"/>
  <c r="C145" i="1"/>
  <c r="C146" i="1"/>
  <c r="C148" i="1"/>
  <c r="C149" i="1"/>
  <c r="C150" i="1"/>
  <c r="C151" i="1"/>
  <c r="C153" i="1"/>
  <c r="C154" i="1"/>
  <c r="C156" i="1"/>
  <c r="C158" i="1"/>
  <c r="C159" i="1"/>
  <c r="C160" i="1"/>
  <c r="K165" i="1" l="1"/>
</calcChain>
</file>

<file path=xl/sharedStrings.xml><?xml version="1.0" encoding="utf-8"?>
<sst xmlns="http://schemas.openxmlformats.org/spreadsheetml/2006/main" count="181" uniqueCount="181">
  <si>
    <t>Auto</t>
  </si>
  <si>
    <t>Avion</t>
  </si>
  <si>
    <t>Hotel</t>
  </si>
  <si>
    <t>Javni</t>
  </si>
  <si>
    <t>Osoba</t>
  </si>
  <si>
    <t>Ostalo</t>
  </si>
  <si>
    <t>UKUPNO</t>
  </si>
  <si>
    <t>Ukupno</t>
  </si>
  <si>
    <t>Dnevnica</t>
  </si>
  <si>
    <t>BULJ MIRO</t>
  </si>
  <si>
    <t>Cestarina</t>
  </si>
  <si>
    <t>Stanarina</t>
  </si>
  <si>
    <t>BAUK ARSEN</t>
  </si>
  <si>
    <t>BRKAN JURE</t>
  </si>
  <si>
    <t>KIRIN IVAN</t>
  </si>
  <si>
    <t>DODIG GORAN</t>
  </si>
  <si>
    <t>PENAVA IVAN</t>
  </si>
  <si>
    <t>ZULIM VINKO</t>
  </si>
  <si>
    <t>Režije</t>
  </si>
  <si>
    <t>KLIMAN ANTON</t>
  </si>
  <si>
    <t>MATULA VILIM</t>
  </si>
  <si>
    <t>SANADER ANTE</t>
  </si>
  <si>
    <t>BEGONJA JOSIP</t>
  </si>
  <si>
    <t>CAPPELLI GARI</t>
  </si>
  <si>
    <t>GRMOJA NIKOLA</t>
  </si>
  <si>
    <t>Prezime i ime</t>
  </si>
  <si>
    <t>BILEK VLADIMIR</t>
  </si>
  <si>
    <t>HRELJA SILVANO</t>
  </si>
  <si>
    <t>JECKOV DRAGANA</t>
  </si>
  <si>
    <t>KAJTAZI VELJKO</t>
  </si>
  <si>
    <t>NEMET KATARINA</t>
  </si>
  <si>
    <t>GLASOVAC SABINA</t>
  </si>
  <si>
    <t>JELKOVAC MARIJA</t>
  </si>
  <si>
    <t>PULJAK MARIJANA</t>
  </si>
  <si>
    <t>STIER DAVOR IVO</t>
  </si>
  <si>
    <t>GLAMUZINA KATICA</t>
  </si>
  <si>
    <t>JANKOVICS ROBERT</t>
  </si>
  <si>
    <t>KOLAREK LJUBOMIR</t>
  </si>
  <si>
    <t>Odv.život</t>
  </si>
  <si>
    <t>Služ.stan</t>
  </si>
  <si>
    <t>ĆELIĆ IVAN</t>
  </si>
  <si>
    <t>ĆOSIĆ PERO</t>
  </si>
  <si>
    <t>BAČIĆ ANTE</t>
  </si>
  <si>
    <t>GRBIN PEĐA</t>
  </si>
  <si>
    <t>RADIĆ IVAN</t>
  </si>
  <si>
    <t>ĐAKIĆ JOSIP</t>
  </si>
  <si>
    <t>BORIĆ JOSIP</t>
  </si>
  <si>
    <t>GRGIĆ VINKO</t>
  </si>
  <si>
    <t>PAVIĆ MARKO</t>
  </si>
  <si>
    <t>PETROV BOŽO</t>
  </si>
  <si>
    <t>ŠARIĆ JOSIP</t>
  </si>
  <si>
    <t>LEKAJ PRLJASKAJ ERMINA</t>
  </si>
  <si>
    <t>BAČIĆ BRANKO</t>
  </si>
  <si>
    <t>BUDALIĆ IVAN</t>
  </si>
  <si>
    <t>GRČIĆ BRANKO</t>
  </si>
  <si>
    <t>JAKŠIĆ MIŠEL</t>
  </si>
  <si>
    <t>KLASIĆ DARKO</t>
  </si>
  <si>
    <t>PRKAČIN ANTE</t>
  </si>
  <si>
    <t>UDOVIĆ SANJA</t>
  </si>
  <si>
    <t>ZMAIĆ ANKICA</t>
  </si>
  <si>
    <t>ŠIMIĆ HRVOJE</t>
  </si>
  <si>
    <t>BUŠIĆ ZDRAVKA</t>
  </si>
  <si>
    <t>JENKAČ SINIŠA</t>
  </si>
  <si>
    <t>KARLIĆ MLADEN</t>
  </si>
  <si>
    <t>LENART ŽELJKO</t>
  </si>
  <si>
    <t>LEROTIĆ MARIN</t>
  </si>
  <si>
    <t>MARIĆ ANDREJA</t>
  </si>
  <si>
    <t>MILETIĆ MARIN</t>
  </si>
  <si>
    <t>MURGANIĆ NADA</t>
  </si>
  <si>
    <t>REINER ŽELJKO</t>
  </si>
  <si>
    <t>SPAJIĆ DANIEL</t>
  </si>
  <si>
    <t>ŠAŠLIN STIPAN</t>
  </si>
  <si>
    <t>ŠIMPRAGA ANJA</t>
  </si>
  <si>
    <t>ŠIMUNIĆ IRENA</t>
  </si>
  <si>
    <t>BALIĆ MARIJANA</t>
  </si>
  <si>
    <t>FABIJANIĆ ERIK</t>
  </si>
  <si>
    <t>FRANKOVIĆ MATO</t>
  </si>
  <si>
    <t>IVANOVIĆ GORAN</t>
  </si>
  <si>
    <t>KUJUNDŽIĆ ANTE</t>
  </si>
  <si>
    <t>KUZMANIĆ MATKO</t>
  </si>
  <si>
    <t>MANDARIĆ MARIN</t>
  </si>
  <si>
    <t>NIKOLIĆ ROMANA</t>
  </si>
  <si>
    <t>PERIĆ GROZDANA</t>
  </si>
  <si>
    <t>VIDOVIĆ FRANKO</t>
  </si>
  <si>
    <t>VIDOVIĆ RADOJE</t>
  </si>
  <si>
    <t>VUKOVAC RUŽICA</t>
  </si>
  <si>
    <t>ŠIMIČEVIĆ RADE</t>
  </si>
  <si>
    <t>BEDEKOVIĆ VESNA</t>
  </si>
  <si>
    <t>BERNARDIĆ DAVOR</t>
  </si>
  <si>
    <t>KLARIĆ TOMISLAV</t>
  </si>
  <si>
    <t>RADOLOVIĆ SANJA</t>
  </si>
  <si>
    <t>AHMETOVIĆ MIRELA</t>
  </si>
  <si>
    <t>BAN VLAHEK BOŠKA</t>
  </si>
  <si>
    <t>BARADIĆ NIKOLINA</t>
  </si>
  <si>
    <t>BARBARIĆ NEVENKO</t>
  </si>
  <si>
    <t>PAVLIČEK MARIJAN</t>
  </si>
  <si>
    <t>ZEKANOVIĆ HRVOJE</t>
  </si>
  <si>
    <t>MAKSIMČUK LJUBICA</t>
  </si>
  <si>
    <t>VUČEMILOVIĆ VESNA</t>
  </si>
  <si>
    <t>BLAŽEVIĆ ANAMARIJA</t>
  </si>
  <si>
    <t>HAJDUKOVIĆ DOMAGOJ</t>
  </si>
  <si>
    <t>JANDROKOVIĆ GORDAN</t>
  </si>
  <si>
    <t>OPAČAK BILIĆ MARINA</t>
  </si>
  <si>
    <t>MILANOVIĆ LITRE MARKO</t>
  </si>
  <si>
    <t>SELAK RASPUDIĆ MARIJA</t>
  </si>
  <si>
    <t>VLAŠIĆ ILJKIĆ MARTINA</t>
  </si>
  <si>
    <t>ANTOLIĆ VUPORA BARBARA</t>
  </si>
  <si>
    <t>POCRNIĆ-RADOŠEVIĆ ANITA</t>
  </si>
  <si>
    <t>JURIČEV-MARTINČEV BRANKA</t>
  </si>
  <si>
    <t>AČKAR KREŠIMIR</t>
  </si>
  <si>
    <t>BAKIĆ DAMIR</t>
  </si>
  <si>
    <t>BARTULICA STEPHEN NIKOLA</t>
  </si>
  <si>
    <t>BELJAK KREŠO</t>
  </si>
  <si>
    <t>BENČIĆ SANDRA</t>
  </si>
  <si>
    <t>BOŠNJAKOVIĆ DRAŽEN</t>
  </si>
  <si>
    <t>BRUMNIĆ ZVANE</t>
  </si>
  <si>
    <t>DEUR ANTE</t>
  </si>
  <si>
    <t>DRETAR DAVOR</t>
  </si>
  <si>
    <t>GLAVAŠEVIĆ BOJAN</t>
  </si>
  <si>
    <t>HAJDAŠ DONČIĆ SINIŠA</t>
  </si>
  <si>
    <t>HASANBEGOVIĆ ZLATKO</t>
  </si>
  <si>
    <t>KAPULICA MARIO</t>
  </si>
  <si>
    <t>KATIČIĆ KRUNOSLAV</t>
  </si>
  <si>
    <t>LALOVAC BORIS</t>
  </si>
  <si>
    <t>LUKAČIĆ LJUBICA</t>
  </si>
  <si>
    <t>MLINARIĆ STIPO</t>
  </si>
  <si>
    <t>MRAK-TARITAŠ ANKA</t>
  </si>
  <si>
    <t>NAĐ VESNA</t>
  </si>
  <si>
    <t>OREŠKOVIĆ DALIJA</t>
  </si>
  <si>
    <t>PEOVIĆ KATARINA</t>
  </si>
  <si>
    <t>PUPOVAC MILORAD</t>
  </si>
  <si>
    <t>RADIN FURIO</t>
  </si>
  <si>
    <t>RASPUDIĆ NINO</t>
  </si>
  <si>
    <t>SAČIĆ ŽELJKO</t>
  </si>
  <si>
    <t>ŠKORO MIROSLAV</t>
  </si>
  <si>
    <t>TROSKOT ZVONIMIR</t>
  </si>
  <si>
    <t>VIDOVIĆ KRIŠTO KAROLINA</t>
  </si>
  <si>
    <t>VRKLJAN MILAN</t>
  </si>
  <si>
    <t>VUKAS NIKŠA</t>
  </si>
  <si>
    <t>KRSTULOVIĆ OPARA ANDRO
od 15.09.2021.</t>
  </si>
  <si>
    <t>ČIČAK MATO</t>
  </si>
  <si>
    <t>DAUS EMIL
od 18.06.2021.</t>
  </si>
  <si>
    <t>GRBA-BUJEVIĆ MAJA</t>
  </si>
  <si>
    <t>KOVAČ STJEPAN</t>
  </si>
  <si>
    <t>MAŽAR NIKOLA
od 21.01.2021.</t>
  </si>
  <si>
    <t>TOTGERGELI MIRO</t>
  </si>
  <si>
    <t>TUŠEK ŽARKO</t>
  </si>
  <si>
    <t>VIDOVIĆ DAVORKO</t>
  </si>
  <si>
    <t>ŠTROMAR PREDRAG</t>
  </si>
  <si>
    <t>SOBOTA DARKO</t>
  </si>
  <si>
    <t>POSAVEC KRIVEC IVANA</t>
  </si>
  <si>
    <t>PETIR MARIJANA</t>
  </si>
  <si>
    <t>PAVIĆ ŽELJKO</t>
  </si>
  <si>
    <t>OKROŠA TOMISLAV</t>
  </si>
  <si>
    <t>MARTINČEVIĆ NATALIJA</t>
  </si>
  <si>
    <t>HABIJAN DAMIR</t>
  </si>
  <si>
    <t>SABLJAR-DRAČEVAC RENATA</t>
  </si>
  <si>
    <t>HREBAK DARIO</t>
  </si>
  <si>
    <t>BAJS DAMIR
od 15.06.2021.</t>
  </si>
  <si>
    <t>KEKIN IVANA
od 15.09.2021.</t>
  </si>
  <si>
    <t>Napomena: U koloni "Ostalo" evidentirane su:</t>
  </si>
  <si>
    <t>→ laboratorijske usluge (dijagnostička pretraga  - SARS-CoV-2) i prijevodi PCR testova.</t>
  </si>
  <si>
    <t>→ naknade za prijevoz na službenom putu u inozemstvu (taxi),</t>
  </si>
  <si>
    <t>→ ostali rashodi (parking, vinjeta, tunelarina),</t>
  </si>
  <si>
    <t>PULJAŠIĆ DARKO
do 20.01.2021.</t>
  </si>
  <si>
    <t>OSTOJIĆ RAJKO
od 18.05.2021.</t>
  </si>
  <si>
    <t>GRMAN KIZIVAT MARTINA 
do 14.06.2021.</t>
  </si>
  <si>
    <t>NAĐI DAVOR
do 09.06.2021.</t>
  </si>
  <si>
    <t>ZUROVEC DARIO
od 09.06.2021.</t>
  </si>
  <si>
    <t>PRICA DOMAGOJ
do 17.05.2021.</t>
  </si>
  <si>
    <t>BURIĆ MAJDA
od 25.06.2021.</t>
  </si>
  <si>
    <t>MILOŠEVIĆ DOMAGOJ IVAN
do 24.06.2021.</t>
  </si>
  <si>
    <t>DEMETLIKA TULIO
do 09.06.2021.</t>
  </si>
  <si>
    <t>DREVEN BUDINSKI NADICA
od 18.06.2021.</t>
  </si>
  <si>
    <t>STRIČAK ANĐELKO
do 03.06.2021.</t>
  </si>
  <si>
    <t>PILETIĆ MARIN
od 18.06.2021.</t>
  </si>
  <si>
    <t>CELJAK IVAN
do 07.06.2021.</t>
  </si>
  <si>
    <t>RAUKAR-GAMULIN URŠA
od 18.06.2021.</t>
  </si>
  <si>
    <t>TOMAŠEVIĆ TOMISLAV
do 03.06.2021.</t>
  </si>
  <si>
    <t>BORIĆ RADA
do 14.09.2021.</t>
  </si>
  <si>
    <t>BARIČEVIĆ DANICA
do 14.09.2021.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</si>
</sst>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0" fontId="1" fillId="2" borderId="3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40" fontId="1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zoomScale="160" zoomScaleNormal="160" workbookViewId="0">
      <pane ySplit="1" topLeftCell="A2" activePane="bottomLeft" state="frozen"/>
      <selection pane="bottomLeft" activeCell="D12" sqref="D12"/>
    </sheetView>
  </sheetViews>
  <sheetFormatPr defaultColWidth="11.7109375" defaultRowHeight="12.75" x14ac:dyDescent="0.2"/>
  <cols>
    <col min="1" max="1" width="8" style="2" customWidth="1"/>
    <col min="2" max="2" width="23.42578125" style="2" bestFit="1" customWidth="1"/>
    <col min="3" max="16384" width="11.7109375" style="2"/>
  </cols>
  <sheetData>
    <row r="1" spans="1:14" x14ac:dyDescent="0.2">
      <c r="A1" s="1" t="s">
        <v>4</v>
      </c>
      <c r="B1" s="1" t="s">
        <v>25</v>
      </c>
      <c r="C1" s="1" t="s">
        <v>7</v>
      </c>
      <c r="D1" s="1" t="s">
        <v>8</v>
      </c>
      <c r="E1" s="1" t="s">
        <v>0</v>
      </c>
      <c r="F1" s="1" t="s">
        <v>10</v>
      </c>
      <c r="G1" s="1" t="s">
        <v>1</v>
      </c>
      <c r="H1" s="1" t="s">
        <v>3</v>
      </c>
      <c r="I1" s="1" t="s">
        <v>2</v>
      </c>
      <c r="J1" s="1" t="s">
        <v>11</v>
      </c>
      <c r="K1" s="1" t="s">
        <v>18</v>
      </c>
      <c r="L1" s="1" t="s">
        <v>38</v>
      </c>
      <c r="M1" s="1" t="s">
        <v>39</v>
      </c>
      <c r="N1" s="1" t="s">
        <v>5</v>
      </c>
    </row>
    <row r="2" spans="1:14" s="11" customFormat="1" x14ac:dyDescent="0.2">
      <c r="A2" s="8">
        <v>1</v>
      </c>
      <c r="B2" s="9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x14ac:dyDescent="0.2">
      <c r="A3" s="8">
        <v>2</v>
      </c>
      <c r="B3" s="9" t="s">
        <v>91</v>
      </c>
      <c r="C3" s="10">
        <f t="shared" ref="C3:C8" si="0">SUM(D3:N3)</f>
        <v>64943.990000000005</v>
      </c>
      <c r="D3" s="10"/>
      <c r="E3" s="10">
        <v>21488</v>
      </c>
      <c r="F3" s="10">
        <v>4480</v>
      </c>
      <c r="G3" s="10"/>
      <c r="H3" s="10"/>
      <c r="I3" s="10"/>
      <c r="J3" s="10">
        <v>29975.99</v>
      </c>
      <c r="K3" s="10"/>
      <c r="L3" s="10">
        <v>9000</v>
      </c>
      <c r="M3" s="10"/>
      <c r="N3" s="10"/>
    </row>
    <row r="4" spans="1:14" s="11" customFormat="1" x14ac:dyDescent="0.2">
      <c r="A4" s="8">
        <v>3</v>
      </c>
      <c r="B4" s="9" t="s">
        <v>106</v>
      </c>
      <c r="C4" s="10">
        <f t="shared" si="0"/>
        <v>55788.01</v>
      </c>
      <c r="D4" s="10"/>
      <c r="E4" s="10">
        <v>11616</v>
      </c>
      <c r="F4" s="10">
        <v>1148</v>
      </c>
      <c r="G4" s="10"/>
      <c r="H4" s="10"/>
      <c r="I4" s="10"/>
      <c r="J4" s="10">
        <v>29802.380000000005</v>
      </c>
      <c r="K4" s="10">
        <v>4221.6299999999992</v>
      </c>
      <c r="L4" s="10">
        <v>9000</v>
      </c>
      <c r="M4" s="10"/>
      <c r="N4" s="10"/>
    </row>
    <row r="5" spans="1:14" s="11" customFormat="1" x14ac:dyDescent="0.2">
      <c r="A5" s="8">
        <v>4</v>
      </c>
      <c r="B5" s="9" t="s">
        <v>42</v>
      </c>
      <c r="C5" s="10">
        <f t="shared" si="0"/>
        <v>109324.37000000002</v>
      </c>
      <c r="D5" s="10"/>
      <c r="E5" s="10">
        <v>48480</v>
      </c>
      <c r="F5" s="10">
        <v>10763</v>
      </c>
      <c r="G5" s="10">
        <v>5640</v>
      </c>
      <c r="H5" s="10"/>
      <c r="I5" s="10">
        <v>684.35</v>
      </c>
      <c r="J5" s="10">
        <v>29771.610000000008</v>
      </c>
      <c r="K5" s="10">
        <v>4985.41</v>
      </c>
      <c r="L5" s="10">
        <v>9000</v>
      </c>
      <c r="M5" s="10"/>
      <c r="N5" s="10"/>
    </row>
    <row r="6" spans="1:14" s="11" customFormat="1" x14ac:dyDescent="0.2">
      <c r="A6" s="8">
        <v>5</v>
      </c>
      <c r="B6" s="9" t="s">
        <v>52</v>
      </c>
      <c r="C6" s="10">
        <f t="shared" si="0"/>
        <v>55150.75</v>
      </c>
      <c r="D6" s="10"/>
      <c r="E6" s="10">
        <v>41380</v>
      </c>
      <c r="F6" s="10">
        <v>8208</v>
      </c>
      <c r="G6" s="10">
        <v>1648.75</v>
      </c>
      <c r="H6" s="10">
        <v>3914</v>
      </c>
      <c r="I6" s="10"/>
      <c r="J6" s="10"/>
      <c r="K6" s="10"/>
      <c r="L6" s="10"/>
      <c r="M6" s="10"/>
      <c r="N6" s="10"/>
    </row>
    <row r="7" spans="1:14" s="11" customFormat="1" ht="22.5" x14ac:dyDescent="0.2">
      <c r="A7" s="8">
        <v>6</v>
      </c>
      <c r="B7" s="12" t="s">
        <v>158</v>
      </c>
      <c r="C7" s="10">
        <f t="shared" si="0"/>
        <v>1760</v>
      </c>
      <c r="D7" s="10"/>
      <c r="E7" s="10">
        <v>1760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s="11" customFormat="1" ht="22.5" x14ac:dyDescent="0.2">
      <c r="A8" s="8"/>
      <c r="B8" s="12" t="s">
        <v>166</v>
      </c>
      <c r="C8" s="10">
        <f t="shared" si="0"/>
        <v>14136</v>
      </c>
      <c r="D8" s="10"/>
      <c r="E8" s="10">
        <v>14136</v>
      </c>
      <c r="F8" s="10"/>
      <c r="G8" s="10"/>
      <c r="H8" s="10"/>
      <c r="I8" s="10"/>
      <c r="J8" s="10"/>
      <c r="K8" s="10"/>
      <c r="L8" s="10"/>
      <c r="M8" s="10"/>
      <c r="N8" s="10"/>
    </row>
    <row r="9" spans="1:14" s="11" customFormat="1" x14ac:dyDescent="0.2">
      <c r="A9" s="8">
        <v>7</v>
      </c>
      <c r="B9" s="9" t="s">
        <v>110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s="11" customFormat="1" x14ac:dyDescent="0.2">
      <c r="A10" s="8">
        <v>8</v>
      </c>
      <c r="B10" s="9" t="s">
        <v>74</v>
      </c>
      <c r="C10" s="10">
        <f>SUM(D10:N10)</f>
        <v>66351.94</v>
      </c>
      <c r="D10" s="10">
        <v>8671.0499999999993</v>
      </c>
      <c r="E10" s="10">
        <v>26602</v>
      </c>
      <c r="F10" s="10">
        <v>2946</v>
      </c>
      <c r="G10" s="10">
        <v>11068.86</v>
      </c>
      <c r="H10" s="10"/>
      <c r="I10" s="10">
        <v>12306.009999999998</v>
      </c>
      <c r="J10" s="10"/>
      <c r="K10" s="10"/>
      <c r="L10" s="10">
        <v>1883.33</v>
      </c>
      <c r="M10" s="10"/>
      <c r="N10" s="10">
        <v>2874.69</v>
      </c>
    </row>
    <row r="11" spans="1:14" s="11" customFormat="1" x14ac:dyDescent="0.2">
      <c r="A11" s="8">
        <v>9</v>
      </c>
      <c r="B11" s="9" t="s">
        <v>92</v>
      </c>
      <c r="C11" s="10">
        <f>SUM(D11:N11)</f>
        <v>56629.060000000005</v>
      </c>
      <c r="D11" s="10"/>
      <c r="E11" s="10">
        <v>11160</v>
      </c>
      <c r="F11" s="10">
        <v>1900</v>
      </c>
      <c r="G11" s="10"/>
      <c r="H11" s="10"/>
      <c r="I11" s="10"/>
      <c r="J11" s="10">
        <v>29975.99</v>
      </c>
      <c r="K11" s="10">
        <v>4593.07</v>
      </c>
      <c r="L11" s="10">
        <v>9000</v>
      </c>
      <c r="M11" s="10"/>
      <c r="N11" s="10"/>
    </row>
    <row r="12" spans="1:14" s="11" customFormat="1" x14ac:dyDescent="0.2">
      <c r="A12" s="8">
        <v>10</v>
      </c>
      <c r="B12" s="9" t="s">
        <v>93</v>
      </c>
      <c r="C12" s="10">
        <f>SUM(D12:N12)</f>
        <v>68388.790000000008</v>
      </c>
      <c r="D12" s="10"/>
      <c r="E12" s="10">
        <v>40416</v>
      </c>
      <c r="F12" s="10">
        <v>8505</v>
      </c>
      <c r="G12" s="10"/>
      <c r="H12" s="10"/>
      <c r="I12" s="10"/>
      <c r="J12" s="10">
        <v>351.62</v>
      </c>
      <c r="K12" s="10">
        <v>1909.7200000000003</v>
      </c>
      <c r="L12" s="10">
        <v>9000</v>
      </c>
      <c r="M12" s="10">
        <v>8206.4500000000007</v>
      </c>
      <c r="N12" s="10"/>
    </row>
    <row r="13" spans="1:14" s="11" customFormat="1" x14ac:dyDescent="0.2">
      <c r="A13" s="8">
        <v>11</v>
      </c>
      <c r="B13" s="9" t="s">
        <v>94</v>
      </c>
      <c r="C13" s="10">
        <f>SUM(D13:N13)</f>
        <v>132054.03999999998</v>
      </c>
      <c r="D13" s="10"/>
      <c r="E13" s="10">
        <v>72816</v>
      </c>
      <c r="F13" s="10">
        <v>16412</v>
      </c>
      <c r="G13" s="10"/>
      <c r="H13" s="10"/>
      <c r="I13" s="10"/>
      <c r="J13" s="10">
        <v>29569.869999999995</v>
      </c>
      <c r="K13" s="10">
        <v>4256.17</v>
      </c>
      <c r="L13" s="10">
        <v>9000</v>
      </c>
      <c r="M13" s="10"/>
      <c r="N13" s="10"/>
    </row>
    <row r="14" spans="1:14" s="11" customFormat="1" x14ac:dyDescent="0.2">
      <c r="A14" s="8">
        <v>12</v>
      </c>
      <c r="B14" s="9" t="s">
        <v>111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s="11" customFormat="1" x14ac:dyDescent="0.2">
      <c r="A15" s="8">
        <v>13</v>
      </c>
      <c r="B15" s="9" t="s">
        <v>12</v>
      </c>
      <c r="C15" s="10">
        <f>SUM(D15:N15)</f>
        <v>48219.030000000006</v>
      </c>
      <c r="D15" s="10"/>
      <c r="E15" s="10">
        <v>8592</v>
      </c>
      <c r="F15" s="10">
        <v>1776</v>
      </c>
      <c r="G15" s="10">
        <v>1155</v>
      </c>
      <c r="H15" s="10">
        <v>1461</v>
      </c>
      <c r="I15" s="10">
        <v>692.5</v>
      </c>
      <c r="J15" s="10">
        <v>29975.99</v>
      </c>
      <c r="K15" s="10">
        <f>4566.54</f>
        <v>4566.54</v>
      </c>
      <c r="L15" s="10"/>
      <c r="M15" s="10"/>
      <c r="N15" s="10"/>
    </row>
    <row r="16" spans="1:14" s="11" customFormat="1" x14ac:dyDescent="0.2">
      <c r="A16" s="8">
        <v>14</v>
      </c>
      <c r="B16" s="9" t="s">
        <v>87</v>
      </c>
      <c r="C16" s="10">
        <f>SUM(D16:N16)</f>
        <v>48996.58</v>
      </c>
      <c r="D16" s="10">
        <v>1425</v>
      </c>
      <c r="E16" s="10">
        <v>20318</v>
      </c>
      <c r="F16" s="10"/>
      <c r="G16" s="10"/>
      <c r="H16" s="10"/>
      <c r="I16" s="10">
        <v>5877.31</v>
      </c>
      <c r="J16" s="10"/>
      <c r="K16" s="10">
        <v>3151.87</v>
      </c>
      <c r="L16" s="10">
        <v>8684.4</v>
      </c>
      <c r="M16" s="10">
        <v>9540</v>
      </c>
      <c r="N16" s="10"/>
    </row>
    <row r="17" spans="1:14" s="11" customFormat="1" x14ac:dyDescent="0.2">
      <c r="A17" s="8">
        <v>15</v>
      </c>
      <c r="B17" s="9" t="s">
        <v>22</v>
      </c>
      <c r="C17" s="10">
        <f>SUM(D17:N17)</f>
        <v>65265.9</v>
      </c>
      <c r="D17" s="10"/>
      <c r="E17" s="10">
        <v>38556</v>
      </c>
      <c r="F17" s="10">
        <v>5391</v>
      </c>
      <c r="G17" s="10"/>
      <c r="H17" s="10"/>
      <c r="I17" s="10"/>
      <c r="J17" s="10"/>
      <c r="K17" s="10">
        <v>2778.9</v>
      </c>
      <c r="L17" s="10">
        <v>9000</v>
      </c>
      <c r="M17" s="10">
        <v>9540</v>
      </c>
      <c r="N17" s="10"/>
    </row>
    <row r="18" spans="1:14" s="11" customFormat="1" x14ac:dyDescent="0.2">
      <c r="A18" s="8">
        <v>16</v>
      </c>
      <c r="B18" s="9" t="s">
        <v>112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s="11" customFormat="1" x14ac:dyDescent="0.2">
      <c r="A19" s="8">
        <v>17</v>
      </c>
      <c r="B19" s="9" t="s">
        <v>113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s="11" customFormat="1" x14ac:dyDescent="0.2">
      <c r="A20" s="8">
        <v>18</v>
      </c>
      <c r="B20" s="9" t="s">
        <v>88</v>
      </c>
      <c r="C20" s="10">
        <f>SUM(D20:N20)</f>
        <v>35360.53</v>
      </c>
      <c r="D20" s="10">
        <v>5648.32</v>
      </c>
      <c r="E20" s="10">
        <v>2978</v>
      </c>
      <c r="F20" s="10">
        <v>96</v>
      </c>
      <c r="G20" s="10">
        <v>9587</v>
      </c>
      <c r="H20" s="10"/>
      <c r="I20" s="10">
        <v>13657.45</v>
      </c>
      <c r="J20" s="10"/>
      <c r="K20" s="10"/>
      <c r="L20" s="10"/>
      <c r="M20" s="10"/>
      <c r="N20" s="10">
        <v>3393.7600000000011</v>
      </c>
    </row>
    <row r="21" spans="1:14" s="11" customFormat="1" x14ac:dyDescent="0.2">
      <c r="A21" s="8">
        <v>19</v>
      </c>
      <c r="B21" s="9" t="s">
        <v>26</v>
      </c>
      <c r="C21" s="10">
        <f>SUM(D21:N21)</f>
        <v>45729.21</v>
      </c>
      <c r="D21" s="10">
        <v>2251.4899999999998</v>
      </c>
      <c r="E21" s="10">
        <v>2226</v>
      </c>
      <c r="F21" s="10"/>
      <c r="G21" s="10"/>
      <c r="H21" s="10"/>
      <c r="I21" s="10">
        <v>1040.8</v>
      </c>
      <c r="J21" s="10">
        <v>29569.869999999995</v>
      </c>
      <c r="K21" s="10">
        <v>1298.43</v>
      </c>
      <c r="L21" s="10">
        <v>8870.9699999999993</v>
      </c>
      <c r="M21" s="10"/>
      <c r="N21" s="10">
        <v>471.65</v>
      </c>
    </row>
    <row r="22" spans="1:14" s="11" customFormat="1" x14ac:dyDescent="0.2">
      <c r="A22" s="8">
        <v>20</v>
      </c>
      <c r="B22" s="9" t="s">
        <v>99</v>
      </c>
      <c r="C22" s="10">
        <f>SUM(D22:N22)</f>
        <v>59412.670000000006</v>
      </c>
      <c r="D22" s="10"/>
      <c r="E22" s="10">
        <v>15360</v>
      </c>
      <c r="F22" s="10">
        <v>2396</v>
      </c>
      <c r="G22" s="10"/>
      <c r="H22" s="10"/>
      <c r="I22" s="10"/>
      <c r="J22" s="10">
        <v>29975.99</v>
      </c>
      <c r="K22" s="10">
        <v>2680.6799999999994</v>
      </c>
      <c r="L22" s="10">
        <v>9000</v>
      </c>
      <c r="M22" s="10"/>
      <c r="N22" s="10"/>
    </row>
    <row r="23" spans="1:14" s="11" customFormat="1" x14ac:dyDescent="0.2">
      <c r="A23" s="8">
        <v>21</v>
      </c>
      <c r="B23" s="9" t="s">
        <v>46</v>
      </c>
      <c r="C23" s="10">
        <f>SUM(D23:N23)</f>
        <v>85379.35</v>
      </c>
      <c r="D23" s="10"/>
      <c r="E23" s="10">
        <v>32688</v>
      </c>
      <c r="F23" s="10">
        <v>4400</v>
      </c>
      <c r="G23" s="10"/>
      <c r="H23" s="10">
        <v>4037</v>
      </c>
      <c r="I23" s="10"/>
      <c r="J23" s="10">
        <v>29975.99</v>
      </c>
      <c r="K23" s="10">
        <v>5278.36</v>
      </c>
      <c r="L23" s="10">
        <v>9000</v>
      </c>
      <c r="M23" s="10"/>
      <c r="N23" s="10"/>
    </row>
    <row r="24" spans="1:14" s="11" customFormat="1" x14ac:dyDescent="0.2">
      <c r="A24" s="8">
        <v>22</v>
      </c>
      <c r="B24" s="9" t="s">
        <v>114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s="11" customFormat="1" x14ac:dyDescent="0.2">
      <c r="A25" s="8">
        <v>23</v>
      </c>
      <c r="B25" s="9" t="s">
        <v>13</v>
      </c>
      <c r="C25" s="10">
        <f>SUM(D25:N25)</f>
        <v>92728.37999999999</v>
      </c>
      <c r="D25" s="10">
        <v>901.63</v>
      </c>
      <c r="E25" s="10">
        <v>29066</v>
      </c>
      <c r="F25" s="10">
        <v>4602</v>
      </c>
      <c r="G25" s="10">
        <v>15386.25</v>
      </c>
      <c r="H25" s="10"/>
      <c r="I25" s="10">
        <v>1492.04</v>
      </c>
      <c r="J25" s="10">
        <v>29704.069999999992</v>
      </c>
      <c r="K25" s="10">
        <v>2158.1600000000003</v>
      </c>
      <c r="L25" s="10">
        <v>8903.23</v>
      </c>
      <c r="M25" s="10"/>
      <c r="N25" s="10">
        <v>515</v>
      </c>
    </row>
    <row r="26" spans="1:14" s="11" customFormat="1" x14ac:dyDescent="0.2">
      <c r="A26" s="8">
        <v>24</v>
      </c>
      <c r="B26" s="9" t="s">
        <v>115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s="11" customFormat="1" x14ac:dyDescent="0.2">
      <c r="A27" s="8">
        <v>25</v>
      </c>
      <c r="B27" s="9" t="s">
        <v>53</v>
      </c>
      <c r="C27" s="10">
        <f>SUM(D27:N27)</f>
        <v>63544</v>
      </c>
      <c r="D27" s="10"/>
      <c r="E27" s="10">
        <v>34656</v>
      </c>
      <c r="F27" s="10">
        <v>7408</v>
      </c>
      <c r="G27" s="10"/>
      <c r="H27" s="10"/>
      <c r="I27" s="10"/>
      <c r="J27" s="10"/>
      <c r="K27" s="10"/>
      <c r="L27" s="10">
        <v>9000</v>
      </c>
      <c r="M27" s="10">
        <v>12480</v>
      </c>
      <c r="N27" s="10"/>
    </row>
    <row r="28" spans="1:14" s="11" customFormat="1" x14ac:dyDescent="0.2">
      <c r="A28" s="8">
        <v>26</v>
      </c>
      <c r="B28" s="9" t="s">
        <v>9</v>
      </c>
      <c r="C28" s="10">
        <f>SUM(D28:N28)</f>
        <v>87312.93</v>
      </c>
      <c r="D28" s="10"/>
      <c r="E28" s="10">
        <v>40900</v>
      </c>
      <c r="F28" s="10">
        <v>6034</v>
      </c>
      <c r="G28" s="10"/>
      <c r="H28" s="10"/>
      <c r="I28" s="10"/>
      <c r="J28" s="10">
        <v>29726.51</v>
      </c>
      <c r="K28" s="10">
        <v>1652.4199999999998</v>
      </c>
      <c r="L28" s="10">
        <v>9000</v>
      </c>
      <c r="M28" s="10"/>
      <c r="N28" s="10"/>
    </row>
    <row r="29" spans="1:14" s="11" customFormat="1" ht="22.5" x14ac:dyDescent="0.2">
      <c r="A29" s="8">
        <v>27</v>
      </c>
      <c r="B29" s="12" t="s">
        <v>170</v>
      </c>
      <c r="C29" s="10">
        <f>SUM(D29:N29)</f>
        <v>27294.02</v>
      </c>
      <c r="D29" s="10"/>
      <c r="E29" s="10">
        <v>7972</v>
      </c>
      <c r="F29" s="10">
        <v>738</v>
      </c>
      <c r="G29" s="10"/>
      <c r="H29" s="10"/>
      <c r="I29" s="10"/>
      <c r="J29" s="10">
        <v>14170.47</v>
      </c>
      <c r="K29" s="10">
        <v>1213.5500000000002</v>
      </c>
      <c r="L29" s="10">
        <v>3200</v>
      </c>
      <c r="M29" s="10"/>
      <c r="N29" s="10"/>
    </row>
    <row r="30" spans="1:14" s="11" customFormat="1" ht="22.5" x14ac:dyDescent="0.2">
      <c r="A30" s="8"/>
      <c r="B30" s="12" t="s">
        <v>171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11" customFormat="1" x14ac:dyDescent="0.2">
      <c r="A31" s="8">
        <v>28</v>
      </c>
      <c r="B31" s="9" t="s">
        <v>61</v>
      </c>
      <c r="C31" s="10">
        <f>SUM(D31:N31)</f>
        <v>45015.869999999995</v>
      </c>
      <c r="D31" s="10">
        <v>9640.84</v>
      </c>
      <c r="E31" s="10"/>
      <c r="F31" s="10"/>
      <c r="G31" s="10">
        <v>18186.25</v>
      </c>
      <c r="H31" s="10"/>
      <c r="I31" s="10">
        <v>16688.78</v>
      </c>
      <c r="J31" s="10"/>
      <c r="K31" s="10"/>
      <c r="L31" s="10"/>
      <c r="M31" s="10"/>
      <c r="N31" s="10">
        <v>500</v>
      </c>
    </row>
    <row r="32" spans="1:14" s="11" customFormat="1" x14ac:dyDescent="0.2">
      <c r="A32" s="8">
        <v>29</v>
      </c>
      <c r="B32" s="9" t="s">
        <v>23</v>
      </c>
      <c r="C32" s="10">
        <f>SUM(D32:N32)</f>
        <v>77326.990000000005</v>
      </c>
      <c r="D32" s="10"/>
      <c r="E32" s="10">
        <v>31080</v>
      </c>
      <c r="F32" s="10">
        <v>3886</v>
      </c>
      <c r="G32" s="10"/>
      <c r="H32" s="10">
        <v>3885</v>
      </c>
      <c r="I32" s="10"/>
      <c r="J32" s="10">
        <v>29975.99</v>
      </c>
      <c r="K32" s="10"/>
      <c r="L32" s="10">
        <v>8500</v>
      </c>
      <c r="M32" s="10"/>
      <c r="N32" s="10"/>
    </row>
    <row r="33" spans="1:14" s="11" customFormat="1" x14ac:dyDescent="0.2">
      <c r="A33" s="8">
        <v>30</v>
      </c>
      <c r="B33" s="9" t="s">
        <v>140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s="11" customFormat="1" x14ac:dyDescent="0.2">
      <c r="A34" s="8">
        <v>31</v>
      </c>
      <c r="B34" s="9" t="s">
        <v>40</v>
      </c>
      <c r="C34" s="10">
        <f>SUM(D34:N34)</f>
        <v>36160.080000000002</v>
      </c>
      <c r="D34" s="10">
        <v>4437.16</v>
      </c>
      <c r="E34" s="10"/>
      <c r="F34" s="10"/>
      <c r="G34" s="10">
        <v>14972</v>
      </c>
      <c r="H34" s="10"/>
      <c r="I34" s="10">
        <v>15610.13</v>
      </c>
      <c r="J34" s="10"/>
      <c r="K34" s="10"/>
      <c r="L34" s="10"/>
      <c r="M34" s="10"/>
      <c r="N34" s="10">
        <v>1140.79</v>
      </c>
    </row>
    <row r="35" spans="1:14" s="11" customFormat="1" x14ac:dyDescent="0.2">
      <c r="A35" s="8">
        <v>32</v>
      </c>
      <c r="B35" s="9" t="s">
        <v>41</v>
      </c>
      <c r="C35" s="10">
        <f>SUM(D35:N35)</f>
        <v>28316</v>
      </c>
      <c r="D35" s="10"/>
      <c r="E35" s="10">
        <v>16128</v>
      </c>
      <c r="F35" s="10">
        <v>3188</v>
      </c>
      <c r="G35" s="10"/>
      <c r="H35" s="10"/>
      <c r="I35" s="10"/>
      <c r="J35" s="10"/>
      <c r="K35" s="10"/>
      <c r="L35" s="10">
        <v>9000</v>
      </c>
      <c r="M35" s="10"/>
      <c r="N35" s="10"/>
    </row>
    <row r="36" spans="1:14" s="11" customFormat="1" ht="22.5" x14ac:dyDescent="0.2">
      <c r="A36" s="8">
        <v>33</v>
      </c>
      <c r="B36" s="12" t="s">
        <v>141</v>
      </c>
      <c r="C36" s="10">
        <f>SUM(D36:N36)</f>
        <v>34710.379999999997</v>
      </c>
      <c r="D36" s="10"/>
      <c r="E36" s="10">
        <v>13018</v>
      </c>
      <c r="F36" s="10">
        <v>2913.72</v>
      </c>
      <c r="G36" s="10"/>
      <c r="H36" s="10"/>
      <c r="I36" s="10"/>
      <c r="J36" s="10">
        <v>14533.810000000001</v>
      </c>
      <c r="K36" s="10">
        <v>911.5200000000001</v>
      </c>
      <c r="L36" s="10">
        <v>3333.33</v>
      </c>
      <c r="M36" s="10"/>
      <c r="N36" s="10"/>
    </row>
    <row r="37" spans="1:14" s="11" customFormat="1" ht="22.5" x14ac:dyDescent="0.2">
      <c r="A37" s="8"/>
      <c r="B37" s="12" t="s">
        <v>172</v>
      </c>
      <c r="C37" s="10">
        <f>SUM(D37:N37)</f>
        <v>41292.039999999994</v>
      </c>
      <c r="D37" s="10"/>
      <c r="E37" s="10">
        <v>16056</v>
      </c>
      <c r="F37" s="10">
        <v>3302.9399999999996</v>
      </c>
      <c r="G37" s="10"/>
      <c r="H37" s="10"/>
      <c r="I37" s="10"/>
      <c r="J37" s="10">
        <v>14311.96</v>
      </c>
      <c r="K37" s="10">
        <v>2321.1399999999994</v>
      </c>
      <c r="L37" s="10">
        <v>5300</v>
      </c>
      <c r="M37" s="10"/>
      <c r="N37" s="10"/>
    </row>
    <row r="38" spans="1:14" s="11" customFormat="1" x14ac:dyDescent="0.2">
      <c r="A38" s="8">
        <v>34</v>
      </c>
      <c r="B38" s="9" t="s">
        <v>116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s="11" customFormat="1" x14ac:dyDescent="0.2">
      <c r="A39" s="8">
        <v>35</v>
      </c>
      <c r="B39" s="9" t="s">
        <v>15</v>
      </c>
      <c r="C39" s="10">
        <f>SUM(D39:N39)</f>
        <v>42642</v>
      </c>
      <c r="D39" s="10"/>
      <c r="E39" s="10">
        <v>34960</v>
      </c>
      <c r="F39" s="10">
        <v>7682</v>
      </c>
      <c r="G39" s="10"/>
      <c r="H39" s="10"/>
      <c r="I39" s="10"/>
      <c r="J39" s="10"/>
      <c r="K39" s="10"/>
      <c r="L39" s="10"/>
      <c r="M39" s="10"/>
      <c r="N39" s="10"/>
    </row>
    <row r="40" spans="1:14" s="11" customFormat="1" x14ac:dyDescent="0.2">
      <c r="A40" s="8">
        <v>36</v>
      </c>
      <c r="B40" s="9" t="s">
        <v>117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s="11" customFormat="1" ht="22.5" x14ac:dyDescent="0.2">
      <c r="A41" s="8">
        <v>37</v>
      </c>
      <c r="B41" s="12" t="s">
        <v>173</v>
      </c>
      <c r="C41" s="10">
        <f t="shared" ref="C41:C47" si="1">SUM(D41:N41)</f>
        <v>13625.45</v>
      </c>
      <c r="D41" s="10"/>
      <c r="E41" s="10"/>
      <c r="F41" s="10"/>
      <c r="G41" s="10"/>
      <c r="H41" s="10"/>
      <c r="I41" s="10"/>
      <c r="J41" s="10">
        <v>13625.45</v>
      </c>
      <c r="K41" s="10"/>
      <c r="L41" s="10"/>
      <c r="M41" s="10"/>
      <c r="N41" s="10"/>
    </row>
    <row r="42" spans="1:14" s="11" customFormat="1" ht="22.5" x14ac:dyDescent="0.2">
      <c r="A42" s="8"/>
      <c r="B42" s="12" t="s">
        <v>174</v>
      </c>
      <c r="C42" s="10">
        <f t="shared" si="1"/>
        <v>11583</v>
      </c>
      <c r="D42" s="10"/>
      <c r="E42" s="10">
        <v>10101</v>
      </c>
      <c r="F42" s="10">
        <v>1482</v>
      </c>
      <c r="G42" s="10"/>
      <c r="H42" s="10"/>
      <c r="I42" s="10"/>
      <c r="J42" s="10"/>
      <c r="K42" s="10"/>
      <c r="L42" s="10"/>
      <c r="M42" s="10"/>
      <c r="N42" s="10"/>
    </row>
    <row r="43" spans="1:14" s="11" customFormat="1" x14ac:dyDescent="0.2">
      <c r="A43" s="8">
        <v>38</v>
      </c>
      <c r="B43" s="9" t="s">
        <v>45</v>
      </c>
      <c r="C43" s="10">
        <f t="shared" si="1"/>
        <v>61235.380000000005</v>
      </c>
      <c r="D43" s="10">
        <v>75</v>
      </c>
      <c r="E43" s="10">
        <v>20352</v>
      </c>
      <c r="F43" s="10"/>
      <c r="G43" s="10"/>
      <c r="H43" s="10"/>
      <c r="I43" s="10"/>
      <c r="J43" s="10">
        <v>29975.99</v>
      </c>
      <c r="K43" s="10">
        <v>1865.72</v>
      </c>
      <c r="L43" s="10">
        <v>8966.67</v>
      </c>
      <c r="M43" s="10"/>
      <c r="N43" s="10"/>
    </row>
    <row r="44" spans="1:14" s="11" customFormat="1" x14ac:dyDescent="0.2">
      <c r="A44" s="8">
        <v>39</v>
      </c>
      <c r="B44" s="9" t="s">
        <v>75</v>
      </c>
      <c r="C44" s="10">
        <f t="shared" si="1"/>
        <v>70744.27</v>
      </c>
      <c r="D44" s="10"/>
      <c r="E44" s="10">
        <v>22960</v>
      </c>
      <c r="F44" s="10">
        <v>4736</v>
      </c>
      <c r="G44" s="10"/>
      <c r="H44" s="10"/>
      <c r="I44" s="10"/>
      <c r="J44" s="10">
        <v>29975.99</v>
      </c>
      <c r="K44" s="10">
        <v>4072.28</v>
      </c>
      <c r="L44" s="10">
        <v>9000</v>
      </c>
      <c r="M44" s="10"/>
      <c r="N44" s="10"/>
    </row>
    <row r="45" spans="1:14" s="11" customFormat="1" x14ac:dyDescent="0.2">
      <c r="A45" s="8">
        <v>40</v>
      </c>
      <c r="B45" s="9" t="s">
        <v>76</v>
      </c>
      <c r="C45" s="10">
        <f t="shared" si="1"/>
        <v>66625.240000000005</v>
      </c>
      <c r="D45" s="10"/>
      <c r="E45" s="10">
        <v>2376</v>
      </c>
      <c r="F45" s="10">
        <v>462</v>
      </c>
      <c r="G45" s="10">
        <v>24811.25</v>
      </c>
      <c r="H45" s="10"/>
      <c r="I45" s="10"/>
      <c r="J45" s="10">
        <v>29975.99</v>
      </c>
      <c r="K45" s="10"/>
      <c r="L45" s="10">
        <v>9000</v>
      </c>
      <c r="M45" s="10"/>
      <c r="N45" s="10"/>
    </row>
    <row r="46" spans="1:14" s="11" customFormat="1" x14ac:dyDescent="0.2">
      <c r="A46" s="8">
        <v>41</v>
      </c>
      <c r="B46" s="9" t="s">
        <v>35</v>
      </c>
      <c r="C46" s="10">
        <f t="shared" si="1"/>
        <v>112408.43000000001</v>
      </c>
      <c r="D46" s="10">
        <v>467.36</v>
      </c>
      <c r="E46" s="10">
        <v>61200</v>
      </c>
      <c r="F46" s="10">
        <v>8513</v>
      </c>
      <c r="G46" s="10"/>
      <c r="H46" s="10"/>
      <c r="I46" s="10">
        <v>889.18</v>
      </c>
      <c r="J46" s="10">
        <v>29975.99</v>
      </c>
      <c r="K46" s="10">
        <v>2429.5700000000002</v>
      </c>
      <c r="L46" s="10">
        <v>8933.33</v>
      </c>
      <c r="M46" s="10"/>
      <c r="N46" s="10"/>
    </row>
    <row r="47" spans="1:14" s="11" customFormat="1" x14ac:dyDescent="0.2">
      <c r="A47" s="8">
        <v>42</v>
      </c>
      <c r="B47" s="9" t="s">
        <v>31</v>
      </c>
      <c r="C47" s="10">
        <f t="shared" si="1"/>
        <v>64808.959999999999</v>
      </c>
      <c r="D47" s="10">
        <v>4723.1899999999996</v>
      </c>
      <c r="E47" s="10"/>
      <c r="F47" s="10"/>
      <c r="G47" s="10">
        <v>8520</v>
      </c>
      <c r="H47" s="10"/>
      <c r="I47" s="10">
        <v>7910.97</v>
      </c>
      <c r="J47" s="10">
        <v>29975.99</v>
      </c>
      <c r="K47" s="10">
        <v>4463.8100000000004</v>
      </c>
      <c r="L47" s="10">
        <v>8700</v>
      </c>
      <c r="M47" s="10"/>
      <c r="N47" s="10">
        <v>515</v>
      </c>
    </row>
    <row r="48" spans="1:14" s="11" customFormat="1" x14ac:dyDescent="0.2">
      <c r="A48" s="8">
        <v>43</v>
      </c>
      <c r="B48" s="9" t="s">
        <v>118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s="11" customFormat="1" x14ac:dyDescent="0.2">
      <c r="A49" s="8">
        <v>44</v>
      </c>
      <c r="B49" s="9" t="s">
        <v>142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s="11" customFormat="1" x14ac:dyDescent="0.2">
      <c r="A50" s="8">
        <v>45</v>
      </c>
      <c r="B50" s="9" t="s">
        <v>43</v>
      </c>
      <c r="C50" s="10">
        <f>SUM(D50:N50)</f>
        <v>67704.22</v>
      </c>
      <c r="D50" s="10"/>
      <c r="E50" s="10">
        <v>18714</v>
      </c>
      <c r="F50" s="10">
        <v>4405</v>
      </c>
      <c r="G50" s="10"/>
      <c r="H50" s="10"/>
      <c r="I50" s="10"/>
      <c r="J50" s="10">
        <v>29975.99</v>
      </c>
      <c r="K50" s="10">
        <v>5609.23</v>
      </c>
      <c r="L50" s="10">
        <v>9000</v>
      </c>
      <c r="M50" s="10"/>
      <c r="N50" s="10"/>
    </row>
    <row r="51" spans="1:14" s="11" customFormat="1" x14ac:dyDescent="0.2">
      <c r="A51" s="8">
        <v>46</v>
      </c>
      <c r="B51" s="9" t="s">
        <v>54</v>
      </c>
      <c r="C51" s="10">
        <f>SUM(D51:N51)</f>
        <v>107609.78</v>
      </c>
      <c r="D51" s="10"/>
      <c r="E51" s="10">
        <v>55352</v>
      </c>
      <c r="F51" s="10">
        <v>10187</v>
      </c>
      <c r="G51" s="10"/>
      <c r="H51" s="10"/>
      <c r="I51" s="10"/>
      <c r="J51" s="10">
        <v>29907.569999999992</v>
      </c>
      <c r="K51" s="10">
        <v>3163.2100000000009</v>
      </c>
      <c r="L51" s="10">
        <v>9000</v>
      </c>
      <c r="M51" s="10"/>
      <c r="N51" s="10"/>
    </row>
    <row r="52" spans="1:14" s="11" customFormat="1" x14ac:dyDescent="0.2">
      <c r="A52" s="8">
        <v>47</v>
      </c>
      <c r="B52" s="9" t="s">
        <v>47</v>
      </c>
      <c r="C52" s="10">
        <f>SUM(D52:N52)</f>
        <v>4236</v>
      </c>
      <c r="D52" s="10"/>
      <c r="E52" s="10">
        <v>3504</v>
      </c>
      <c r="F52" s="10">
        <v>732</v>
      </c>
      <c r="G52" s="10"/>
      <c r="H52" s="10"/>
      <c r="I52" s="10"/>
      <c r="J52" s="10"/>
      <c r="K52" s="10"/>
      <c r="L52" s="10"/>
      <c r="M52" s="10"/>
      <c r="N52" s="10"/>
    </row>
    <row r="53" spans="1:14" s="11" customFormat="1" x14ac:dyDescent="0.2">
      <c r="A53" s="8">
        <v>48</v>
      </c>
      <c r="B53" s="9" t="s">
        <v>24</v>
      </c>
      <c r="C53" s="10">
        <f>SUM(D53:N53)</f>
        <v>57101.97</v>
      </c>
      <c r="D53" s="10"/>
      <c r="E53" s="10">
        <v>32640</v>
      </c>
      <c r="F53" s="10">
        <v>7256</v>
      </c>
      <c r="G53" s="10"/>
      <c r="H53" s="10"/>
      <c r="I53" s="10"/>
      <c r="J53" s="10"/>
      <c r="K53" s="10">
        <f>3405.97</f>
        <v>3405.97</v>
      </c>
      <c r="L53" s="10"/>
      <c r="M53" s="10">
        <v>13800</v>
      </c>
      <c r="N53" s="10"/>
    </row>
    <row r="54" spans="1:14" s="11" customFormat="1" x14ac:dyDescent="0.2">
      <c r="A54" s="8">
        <v>49</v>
      </c>
      <c r="B54" s="9" t="s">
        <v>155</v>
      </c>
      <c r="C54" s="10">
        <f>SUM(D54:N54)</f>
        <v>26632</v>
      </c>
      <c r="D54" s="10"/>
      <c r="E54" s="10">
        <v>23396</v>
      </c>
      <c r="F54" s="10">
        <v>3236</v>
      </c>
      <c r="G54" s="10"/>
      <c r="H54" s="10"/>
      <c r="I54" s="10"/>
      <c r="J54" s="10"/>
      <c r="K54" s="10"/>
      <c r="L54" s="10"/>
      <c r="M54" s="10"/>
      <c r="N54" s="10"/>
    </row>
    <row r="55" spans="1:14" s="11" customFormat="1" x14ac:dyDescent="0.2">
      <c r="A55" s="8">
        <v>50</v>
      </c>
      <c r="B55" s="9" t="s">
        <v>119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s="11" customFormat="1" x14ac:dyDescent="0.2">
      <c r="A56" s="8">
        <v>51</v>
      </c>
      <c r="B56" s="9" t="s">
        <v>100</v>
      </c>
      <c r="C56" s="10">
        <f>SUM(D56:N56)</f>
        <v>136970.62</v>
      </c>
      <c r="D56" s="10">
        <v>9978.130000000001</v>
      </c>
      <c r="E56" s="10">
        <v>37660</v>
      </c>
      <c r="F56" s="10">
        <v>8026</v>
      </c>
      <c r="G56" s="10">
        <v>20888.25</v>
      </c>
      <c r="H56" s="10">
        <v>1681.5</v>
      </c>
      <c r="I56" s="10">
        <v>17622.59</v>
      </c>
      <c r="J56" s="10">
        <v>29975.99</v>
      </c>
      <c r="K56" s="10">
        <v>2344.94</v>
      </c>
      <c r="L56" s="10">
        <v>8403.2199999999993</v>
      </c>
      <c r="M56" s="10"/>
      <c r="N56" s="10">
        <v>390</v>
      </c>
    </row>
    <row r="57" spans="1:14" s="11" customFormat="1" x14ac:dyDescent="0.2">
      <c r="A57" s="8">
        <v>52</v>
      </c>
      <c r="B57" s="9" t="s">
        <v>120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s="11" customFormat="1" x14ac:dyDescent="0.2">
      <c r="A58" s="8">
        <v>53</v>
      </c>
      <c r="B58" s="9" t="s">
        <v>157</v>
      </c>
      <c r="C58" s="10">
        <f t="shared" ref="C58:C68" si="2">SUM(D58:N58)</f>
        <v>9315.2200000000012</v>
      </c>
      <c r="D58" s="10">
        <v>1576.01</v>
      </c>
      <c r="E58" s="10"/>
      <c r="F58" s="10"/>
      <c r="G58" s="10">
        <v>5640</v>
      </c>
      <c r="H58" s="10"/>
      <c r="I58" s="10">
        <v>2099.21</v>
      </c>
      <c r="J58" s="10"/>
      <c r="K58" s="10"/>
      <c r="L58" s="10"/>
      <c r="M58" s="10"/>
      <c r="N58" s="10"/>
    </row>
    <row r="59" spans="1:14" s="11" customFormat="1" x14ac:dyDescent="0.2">
      <c r="A59" s="8">
        <v>54</v>
      </c>
      <c r="B59" s="9" t="s">
        <v>27</v>
      </c>
      <c r="C59" s="10">
        <f t="shared" si="2"/>
        <v>99094.65</v>
      </c>
      <c r="D59" s="10"/>
      <c r="E59" s="10">
        <v>43460</v>
      </c>
      <c r="F59" s="10">
        <v>11170</v>
      </c>
      <c r="G59" s="10"/>
      <c r="H59" s="10"/>
      <c r="I59" s="10"/>
      <c r="J59" s="10">
        <v>29839.369999999995</v>
      </c>
      <c r="K59" s="10">
        <v>5625.2799999999988</v>
      </c>
      <c r="L59" s="10">
        <v>9000</v>
      </c>
      <c r="M59" s="10"/>
      <c r="N59" s="10"/>
    </row>
    <row r="60" spans="1:14" s="11" customFormat="1" x14ac:dyDescent="0.2">
      <c r="A60" s="8">
        <v>55</v>
      </c>
      <c r="B60" s="9" t="s">
        <v>77</v>
      </c>
      <c r="C60" s="10">
        <f t="shared" si="2"/>
        <v>70194.179999999993</v>
      </c>
      <c r="D60" s="10">
        <v>263</v>
      </c>
      <c r="E60" s="10">
        <v>41472</v>
      </c>
      <c r="F60" s="10">
        <v>7800</v>
      </c>
      <c r="G60" s="10"/>
      <c r="H60" s="10"/>
      <c r="I60" s="10"/>
      <c r="J60" s="10"/>
      <c r="K60" s="10">
        <v>2168.6400000000003</v>
      </c>
      <c r="L60" s="10">
        <v>8950.5400000000009</v>
      </c>
      <c r="M60" s="10">
        <v>9540</v>
      </c>
      <c r="N60" s="10"/>
    </row>
    <row r="61" spans="1:14" s="11" customFormat="1" x14ac:dyDescent="0.2">
      <c r="A61" s="8">
        <v>56</v>
      </c>
      <c r="B61" s="9" t="s">
        <v>55</v>
      </c>
      <c r="C61" s="10">
        <f t="shared" si="2"/>
        <v>51512.349999999991</v>
      </c>
      <c r="D61" s="10">
        <v>300</v>
      </c>
      <c r="E61" s="10">
        <v>12436</v>
      </c>
      <c r="F61" s="10">
        <v>271</v>
      </c>
      <c r="G61" s="10"/>
      <c r="H61" s="10"/>
      <c r="I61" s="10"/>
      <c r="J61" s="10">
        <v>29569.869999999995</v>
      </c>
      <c r="K61" s="10"/>
      <c r="L61" s="10">
        <v>8935.48</v>
      </c>
      <c r="M61" s="10"/>
      <c r="N61" s="10"/>
    </row>
    <row r="62" spans="1:14" s="11" customFormat="1" x14ac:dyDescent="0.2">
      <c r="A62" s="8">
        <v>57</v>
      </c>
      <c r="B62" s="9" t="s">
        <v>101</v>
      </c>
      <c r="C62" s="10">
        <f t="shared" si="2"/>
        <v>17160.900000000001</v>
      </c>
      <c r="D62" s="10">
        <v>1048.8</v>
      </c>
      <c r="E62" s="10"/>
      <c r="F62" s="10"/>
      <c r="G62" s="10"/>
      <c r="H62" s="10"/>
      <c r="I62" s="10">
        <v>16112.1</v>
      </c>
      <c r="J62" s="10"/>
      <c r="K62" s="10"/>
      <c r="L62" s="10"/>
      <c r="M62" s="10"/>
      <c r="N62" s="10"/>
    </row>
    <row r="63" spans="1:14" s="11" customFormat="1" x14ac:dyDescent="0.2">
      <c r="A63" s="8">
        <v>58</v>
      </c>
      <c r="B63" s="9" t="s">
        <v>36</v>
      </c>
      <c r="C63" s="10">
        <f t="shared" si="2"/>
        <v>90372.35</v>
      </c>
      <c r="D63" s="10"/>
      <c r="E63" s="10">
        <v>41720</v>
      </c>
      <c r="F63" s="10">
        <v>7381.0900000000038</v>
      </c>
      <c r="G63" s="10"/>
      <c r="H63" s="10"/>
      <c r="I63" s="10"/>
      <c r="J63" s="10">
        <v>29975.99</v>
      </c>
      <c r="K63" s="10">
        <v>2295.2700000000004</v>
      </c>
      <c r="L63" s="10">
        <v>9000</v>
      </c>
      <c r="M63" s="10"/>
      <c r="N63" s="10"/>
    </row>
    <row r="64" spans="1:14" s="11" customFormat="1" x14ac:dyDescent="0.2">
      <c r="A64" s="8">
        <v>59</v>
      </c>
      <c r="B64" s="9" t="s">
        <v>28</v>
      </c>
      <c r="C64" s="10">
        <f t="shared" si="2"/>
        <v>98247.650000000009</v>
      </c>
      <c r="D64" s="10"/>
      <c r="E64" s="10">
        <v>44992</v>
      </c>
      <c r="F64" s="10">
        <v>8930</v>
      </c>
      <c r="G64" s="10"/>
      <c r="H64" s="10"/>
      <c r="I64" s="10"/>
      <c r="J64" s="10">
        <v>29975.99</v>
      </c>
      <c r="K64" s="10">
        <v>5349.66</v>
      </c>
      <c r="L64" s="10">
        <v>9000</v>
      </c>
      <c r="M64" s="10"/>
      <c r="N64" s="10"/>
    </row>
    <row r="65" spans="1:14" s="11" customFormat="1" x14ac:dyDescent="0.2">
      <c r="A65" s="8">
        <v>60</v>
      </c>
      <c r="B65" s="9" t="s">
        <v>32</v>
      </c>
      <c r="C65" s="10">
        <f t="shared" si="2"/>
        <v>52042.69</v>
      </c>
      <c r="D65" s="10"/>
      <c r="E65" s="10">
        <v>7700</v>
      </c>
      <c r="F65" s="10">
        <v>1330</v>
      </c>
      <c r="G65" s="10"/>
      <c r="H65" s="10"/>
      <c r="I65" s="10"/>
      <c r="J65" s="10">
        <v>29975.99</v>
      </c>
      <c r="K65" s="10">
        <v>4036.7</v>
      </c>
      <c r="L65" s="10">
        <v>9000</v>
      </c>
      <c r="M65" s="10"/>
      <c r="N65" s="10"/>
    </row>
    <row r="66" spans="1:14" s="11" customFormat="1" x14ac:dyDescent="0.2">
      <c r="A66" s="8">
        <v>61</v>
      </c>
      <c r="B66" s="9" t="s">
        <v>62</v>
      </c>
      <c r="C66" s="10">
        <f t="shared" si="2"/>
        <v>43098.720000000001</v>
      </c>
      <c r="D66" s="10">
        <v>563</v>
      </c>
      <c r="E66" s="10"/>
      <c r="F66" s="10"/>
      <c r="G66" s="10"/>
      <c r="H66" s="10"/>
      <c r="I66" s="10">
        <v>526</v>
      </c>
      <c r="J66" s="10">
        <v>29726.51</v>
      </c>
      <c r="K66" s="10">
        <v>3332.67</v>
      </c>
      <c r="L66" s="10">
        <v>8950.5400000000009</v>
      </c>
      <c r="M66" s="10"/>
      <c r="N66" s="10"/>
    </row>
    <row r="67" spans="1:14" s="11" customFormat="1" x14ac:dyDescent="0.2">
      <c r="A67" s="8">
        <v>62</v>
      </c>
      <c r="B67" s="9" t="s">
        <v>108</v>
      </c>
      <c r="C67" s="10">
        <f t="shared" si="2"/>
        <v>97916.27</v>
      </c>
      <c r="D67" s="10"/>
      <c r="E67" s="10">
        <v>46480</v>
      </c>
      <c r="F67" s="10">
        <v>9967</v>
      </c>
      <c r="G67" s="10"/>
      <c r="H67" s="10"/>
      <c r="I67" s="10"/>
      <c r="J67" s="10">
        <v>29975.99</v>
      </c>
      <c r="K67" s="10">
        <v>2493.2800000000002</v>
      </c>
      <c r="L67" s="10">
        <v>9000</v>
      </c>
      <c r="M67" s="10"/>
      <c r="N67" s="10"/>
    </row>
    <row r="68" spans="1:14" s="11" customFormat="1" x14ac:dyDescent="0.2">
      <c r="A68" s="8">
        <v>63</v>
      </c>
      <c r="B68" s="9" t="s">
        <v>29</v>
      </c>
      <c r="C68" s="10">
        <f t="shared" si="2"/>
        <v>225</v>
      </c>
      <c r="D68" s="10">
        <v>225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s="11" customFormat="1" x14ac:dyDescent="0.2">
      <c r="A69" s="8">
        <v>64</v>
      </c>
      <c r="B69" s="9" t="s">
        <v>121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s="11" customFormat="1" x14ac:dyDescent="0.2">
      <c r="A70" s="8">
        <v>65</v>
      </c>
      <c r="B70" s="9" t="s">
        <v>63</v>
      </c>
      <c r="C70" s="10">
        <f>SUM(D70:N70)</f>
        <v>89374.400000000009</v>
      </c>
      <c r="D70" s="10"/>
      <c r="E70" s="10">
        <v>39180</v>
      </c>
      <c r="F70" s="10">
        <v>8192</v>
      </c>
      <c r="G70" s="10"/>
      <c r="H70" s="10"/>
      <c r="I70" s="10"/>
      <c r="J70" s="10">
        <v>29975.99</v>
      </c>
      <c r="K70" s="10">
        <v>3026.4099999999994</v>
      </c>
      <c r="L70" s="10">
        <v>9000</v>
      </c>
      <c r="M70" s="10"/>
      <c r="N70" s="10"/>
    </row>
    <row r="71" spans="1:14" s="11" customFormat="1" x14ac:dyDescent="0.2">
      <c r="A71" s="8">
        <v>66</v>
      </c>
      <c r="B71" s="9" t="s">
        <v>122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s="11" customFormat="1" ht="22.5" x14ac:dyDescent="0.2">
      <c r="A72" s="8">
        <v>67</v>
      </c>
      <c r="B72" s="12" t="s">
        <v>159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s="11" customFormat="1" ht="22.5" x14ac:dyDescent="0.2">
      <c r="A73" s="8"/>
      <c r="B73" s="12" t="s">
        <v>179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s="11" customFormat="1" x14ac:dyDescent="0.2">
      <c r="A74" s="8">
        <v>68</v>
      </c>
      <c r="B74" s="9" t="s">
        <v>14</v>
      </c>
      <c r="C74" s="10">
        <f t="shared" ref="C74:C83" si="3">SUM(D74:N74)</f>
        <v>71703.520000000004</v>
      </c>
      <c r="D74" s="10"/>
      <c r="E74" s="10">
        <v>25900</v>
      </c>
      <c r="F74" s="10">
        <v>4206</v>
      </c>
      <c r="G74" s="10"/>
      <c r="H74" s="10"/>
      <c r="I74" s="10"/>
      <c r="J74" s="10">
        <v>29975.99</v>
      </c>
      <c r="K74" s="10">
        <v>2621.53</v>
      </c>
      <c r="L74" s="10">
        <v>9000</v>
      </c>
      <c r="M74" s="10"/>
      <c r="N74" s="10"/>
    </row>
    <row r="75" spans="1:14" s="11" customFormat="1" x14ac:dyDescent="0.2">
      <c r="A75" s="8">
        <v>69</v>
      </c>
      <c r="B75" s="9" t="s">
        <v>89</v>
      </c>
      <c r="C75" s="10">
        <f t="shared" si="3"/>
        <v>43014.219999999994</v>
      </c>
      <c r="D75" s="10"/>
      <c r="E75" s="10">
        <v>1656</v>
      </c>
      <c r="F75" s="10">
        <v>275</v>
      </c>
      <c r="G75" s="10"/>
      <c r="H75" s="10"/>
      <c r="I75" s="10"/>
      <c r="J75" s="10">
        <v>29839.369999999995</v>
      </c>
      <c r="K75" s="10">
        <v>2243.849999999999</v>
      </c>
      <c r="L75" s="10">
        <v>9000</v>
      </c>
      <c r="M75" s="10"/>
      <c r="N75" s="10"/>
    </row>
    <row r="76" spans="1:14" s="11" customFormat="1" x14ac:dyDescent="0.2">
      <c r="A76" s="8">
        <v>70</v>
      </c>
      <c r="B76" s="9" t="s">
        <v>56</v>
      </c>
      <c r="C76" s="10">
        <f t="shared" si="3"/>
        <v>426</v>
      </c>
      <c r="D76" s="10"/>
      <c r="E76" s="10">
        <v>370</v>
      </c>
      <c r="F76" s="10">
        <v>56</v>
      </c>
      <c r="G76" s="10"/>
      <c r="H76" s="10"/>
      <c r="I76" s="10"/>
      <c r="J76" s="10"/>
      <c r="K76" s="10"/>
      <c r="L76" s="10"/>
      <c r="M76" s="10"/>
      <c r="N76" s="10"/>
    </row>
    <row r="77" spans="1:14" s="11" customFormat="1" x14ac:dyDescent="0.2">
      <c r="A77" s="8">
        <v>71</v>
      </c>
      <c r="B77" s="9" t="s">
        <v>19</v>
      </c>
      <c r="C77" s="10">
        <f t="shared" si="3"/>
        <v>79917.320000000007</v>
      </c>
      <c r="D77" s="10"/>
      <c r="E77" s="10">
        <v>32128</v>
      </c>
      <c r="F77" s="10">
        <v>6775.5</v>
      </c>
      <c r="G77" s="10"/>
      <c r="H77" s="10"/>
      <c r="I77" s="10"/>
      <c r="J77" s="10">
        <v>29975.99</v>
      </c>
      <c r="K77" s="10">
        <v>2037.8299999999997</v>
      </c>
      <c r="L77" s="10">
        <v>9000</v>
      </c>
      <c r="M77" s="10"/>
      <c r="N77" s="10"/>
    </row>
    <row r="78" spans="1:14" s="11" customFormat="1" x14ac:dyDescent="0.2">
      <c r="A78" s="8">
        <v>72</v>
      </c>
      <c r="B78" s="9" t="s">
        <v>37</v>
      </c>
      <c r="C78" s="10">
        <f t="shared" si="3"/>
        <v>38962.599999999991</v>
      </c>
      <c r="D78" s="10">
        <v>263</v>
      </c>
      <c r="E78" s="10"/>
      <c r="F78" s="10"/>
      <c r="G78" s="10"/>
      <c r="H78" s="10"/>
      <c r="I78" s="10"/>
      <c r="J78" s="10">
        <v>29749.059999999994</v>
      </c>
      <c r="K78" s="10"/>
      <c r="L78" s="10">
        <v>8950.5400000000009</v>
      </c>
      <c r="M78" s="10"/>
      <c r="N78" s="10"/>
    </row>
    <row r="79" spans="1:14" s="11" customFormat="1" x14ac:dyDescent="0.2">
      <c r="A79" s="8">
        <v>73</v>
      </c>
      <c r="B79" s="9" t="s">
        <v>143</v>
      </c>
      <c r="C79" s="10">
        <f t="shared" si="3"/>
        <v>11064.51</v>
      </c>
      <c r="D79" s="10"/>
      <c r="E79" s="10"/>
      <c r="F79" s="10"/>
      <c r="G79" s="10"/>
      <c r="H79" s="10"/>
      <c r="I79" s="10"/>
      <c r="J79" s="10">
        <v>8064.51</v>
      </c>
      <c r="K79" s="10"/>
      <c r="L79" s="10">
        <v>3000</v>
      </c>
      <c r="M79" s="10"/>
      <c r="N79" s="10"/>
    </row>
    <row r="80" spans="1:14" s="11" customFormat="1" ht="22.5" x14ac:dyDescent="0.2">
      <c r="A80" s="8">
        <v>74</v>
      </c>
      <c r="B80" s="12" t="s">
        <v>139</v>
      </c>
      <c r="C80" s="10">
        <f t="shared" si="3"/>
        <v>34565.19</v>
      </c>
      <c r="D80" s="10"/>
      <c r="E80" s="10">
        <v>19724</v>
      </c>
      <c r="F80" s="10">
        <v>4325</v>
      </c>
      <c r="G80" s="10"/>
      <c r="H80" s="10"/>
      <c r="I80" s="10">
        <v>656</v>
      </c>
      <c r="J80" s="10">
        <v>6856.4900000000007</v>
      </c>
      <c r="K80" s="10">
        <v>503.69999999999993</v>
      </c>
      <c r="L80" s="10">
        <v>2500</v>
      </c>
      <c r="M80" s="10"/>
      <c r="N80" s="10"/>
    </row>
    <row r="81" spans="1:14" s="11" customFormat="1" ht="22.5" x14ac:dyDescent="0.2">
      <c r="A81" s="8"/>
      <c r="B81" s="12" t="s">
        <v>180</v>
      </c>
      <c r="C81" s="10">
        <f t="shared" si="3"/>
        <v>70624.160000000003</v>
      </c>
      <c r="D81" s="10"/>
      <c r="E81" s="10">
        <v>28182</v>
      </c>
      <c r="F81" s="10">
        <v>5945</v>
      </c>
      <c r="G81" s="10"/>
      <c r="H81" s="10">
        <v>2685</v>
      </c>
      <c r="I81" s="10"/>
      <c r="J81" s="10">
        <v>23072.43</v>
      </c>
      <c r="K81" s="10">
        <v>4239.7299999999996</v>
      </c>
      <c r="L81" s="10">
        <v>6500</v>
      </c>
      <c r="M81" s="10"/>
      <c r="N81" s="10"/>
    </row>
    <row r="82" spans="1:14" s="11" customFormat="1" x14ac:dyDescent="0.2">
      <c r="A82" s="8">
        <v>75</v>
      </c>
      <c r="B82" s="9" t="s">
        <v>78</v>
      </c>
      <c r="C82" s="10">
        <f t="shared" si="3"/>
        <v>88447.54</v>
      </c>
      <c r="D82" s="10"/>
      <c r="E82" s="10">
        <v>65134</v>
      </c>
      <c r="F82" s="10">
        <v>11175</v>
      </c>
      <c r="G82" s="10"/>
      <c r="H82" s="10"/>
      <c r="I82" s="10"/>
      <c r="J82" s="10"/>
      <c r="K82" s="10">
        <v>1614.67</v>
      </c>
      <c r="L82" s="10">
        <v>983.87</v>
      </c>
      <c r="M82" s="10">
        <v>9540</v>
      </c>
      <c r="N82" s="10"/>
    </row>
    <row r="83" spans="1:14" s="11" customFormat="1" x14ac:dyDescent="0.2">
      <c r="A83" s="8">
        <v>76</v>
      </c>
      <c r="B83" s="9" t="s">
        <v>79</v>
      </c>
      <c r="C83" s="10">
        <f t="shared" si="3"/>
        <v>112249.66</v>
      </c>
      <c r="D83" s="10"/>
      <c r="E83" s="10">
        <v>57276</v>
      </c>
      <c r="F83" s="10">
        <v>12485</v>
      </c>
      <c r="G83" s="10"/>
      <c r="H83" s="10"/>
      <c r="I83" s="10"/>
      <c r="J83" s="10">
        <v>29975.99</v>
      </c>
      <c r="K83" s="10">
        <v>3512.67</v>
      </c>
      <c r="L83" s="10">
        <v>9000</v>
      </c>
      <c r="M83" s="10"/>
      <c r="N83" s="10"/>
    </row>
    <row r="84" spans="1:14" s="11" customFormat="1" x14ac:dyDescent="0.2">
      <c r="A84" s="8">
        <v>77</v>
      </c>
      <c r="B84" s="9" t="s">
        <v>123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s="11" customFormat="1" x14ac:dyDescent="0.2">
      <c r="A85" s="8">
        <v>78</v>
      </c>
      <c r="B85" s="9" t="s">
        <v>51</v>
      </c>
      <c r="C85" s="10">
        <f>SUM(D85:N85)</f>
        <v>72789.5</v>
      </c>
      <c r="D85" s="10">
        <v>1052.26</v>
      </c>
      <c r="E85" s="10">
        <v>32448</v>
      </c>
      <c r="F85" s="10">
        <v>515</v>
      </c>
      <c r="G85" s="10"/>
      <c r="H85" s="10"/>
      <c r="I85" s="10"/>
      <c r="J85" s="10">
        <v>29907.569999999992</v>
      </c>
      <c r="K85" s="10"/>
      <c r="L85" s="10">
        <v>8866.67</v>
      </c>
      <c r="M85" s="10"/>
      <c r="N85" s="10"/>
    </row>
    <row r="86" spans="1:14" s="11" customFormat="1" x14ac:dyDescent="0.2">
      <c r="A86" s="8">
        <v>79</v>
      </c>
      <c r="B86" s="9" t="s">
        <v>64</v>
      </c>
      <c r="C86" s="10">
        <f>SUM(D86:N86)</f>
        <v>58966.649999999994</v>
      </c>
      <c r="D86" s="10">
        <v>562.73</v>
      </c>
      <c r="E86" s="10">
        <v>11760</v>
      </c>
      <c r="F86" s="10">
        <v>2122</v>
      </c>
      <c r="G86" s="10"/>
      <c r="H86" s="10"/>
      <c r="I86" s="10">
        <v>526</v>
      </c>
      <c r="J86" s="10">
        <v>29839.369999999995</v>
      </c>
      <c r="K86" s="10">
        <v>5056.55</v>
      </c>
      <c r="L86" s="10">
        <v>8950</v>
      </c>
      <c r="M86" s="10"/>
      <c r="N86" s="10">
        <v>150</v>
      </c>
    </row>
    <row r="87" spans="1:14" s="11" customFormat="1" x14ac:dyDescent="0.2">
      <c r="A87" s="8">
        <v>80</v>
      </c>
      <c r="B87" s="9" t="s">
        <v>65</v>
      </c>
      <c r="C87" s="10">
        <f>SUM(D87:N87)</f>
        <v>86702.790000000008</v>
      </c>
      <c r="D87" s="10"/>
      <c r="E87" s="10">
        <v>37400</v>
      </c>
      <c r="F87" s="10">
        <v>8359.5000000000018</v>
      </c>
      <c r="G87" s="10"/>
      <c r="H87" s="10"/>
      <c r="I87" s="10"/>
      <c r="J87" s="10">
        <v>29508.659999999996</v>
      </c>
      <c r="K87" s="10">
        <v>2434.63</v>
      </c>
      <c r="L87" s="10">
        <v>9000</v>
      </c>
      <c r="M87" s="10"/>
      <c r="N87" s="10"/>
    </row>
    <row r="88" spans="1:14" s="11" customFormat="1" x14ac:dyDescent="0.2">
      <c r="A88" s="8">
        <v>81</v>
      </c>
      <c r="B88" s="9" t="s">
        <v>124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s="11" customFormat="1" x14ac:dyDescent="0.2">
      <c r="A89" s="8">
        <v>82</v>
      </c>
      <c r="B89" s="9" t="s">
        <v>97</v>
      </c>
      <c r="C89" s="10">
        <f t="shared" ref="C89:C97" si="4">SUM(D89:N89)</f>
        <v>78689.5</v>
      </c>
      <c r="D89" s="10">
        <v>467.36</v>
      </c>
      <c r="E89" s="10">
        <v>29032</v>
      </c>
      <c r="F89" s="10">
        <v>6068</v>
      </c>
      <c r="G89" s="10"/>
      <c r="H89" s="10"/>
      <c r="I89" s="10">
        <v>889.18</v>
      </c>
      <c r="J89" s="10">
        <v>29726.51</v>
      </c>
      <c r="K89" s="10">
        <v>3573.12</v>
      </c>
      <c r="L89" s="10">
        <v>8933.33</v>
      </c>
      <c r="M89" s="10"/>
      <c r="N89" s="10"/>
    </row>
    <row r="90" spans="1:14" s="11" customFormat="1" x14ac:dyDescent="0.2">
      <c r="A90" s="8">
        <v>83</v>
      </c>
      <c r="B90" s="9" t="s">
        <v>80</v>
      </c>
      <c r="C90" s="10">
        <f t="shared" si="4"/>
        <v>81613.08</v>
      </c>
      <c r="D90" s="10"/>
      <c r="E90" s="10">
        <v>33600</v>
      </c>
      <c r="F90" s="10">
        <v>5029</v>
      </c>
      <c r="G90" s="10"/>
      <c r="H90" s="10"/>
      <c r="I90" s="10"/>
      <c r="J90" s="10">
        <v>29975.99</v>
      </c>
      <c r="K90" s="10">
        <v>4008.0899999999997</v>
      </c>
      <c r="L90" s="10">
        <v>9000</v>
      </c>
      <c r="M90" s="10"/>
      <c r="N90" s="10"/>
    </row>
    <row r="91" spans="1:14" s="11" customFormat="1" x14ac:dyDescent="0.2">
      <c r="A91" s="8">
        <v>84</v>
      </c>
      <c r="B91" s="9" t="s">
        <v>66</v>
      </c>
      <c r="C91" s="10">
        <f t="shared" si="4"/>
        <v>55767.880000000005</v>
      </c>
      <c r="D91" s="10"/>
      <c r="E91" s="10">
        <v>12772</v>
      </c>
      <c r="F91" s="10">
        <v>2224</v>
      </c>
      <c r="G91" s="10"/>
      <c r="H91" s="10"/>
      <c r="I91" s="10"/>
      <c r="J91" s="10">
        <v>29794.160000000003</v>
      </c>
      <c r="K91" s="10">
        <v>1977.72</v>
      </c>
      <c r="L91" s="10">
        <v>9000</v>
      </c>
      <c r="M91" s="10"/>
      <c r="N91" s="10"/>
    </row>
    <row r="92" spans="1:14" s="11" customFormat="1" x14ac:dyDescent="0.2">
      <c r="A92" s="8">
        <v>85</v>
      </c>
      <c r="B92" s="9" t="s">
        <v>154</v>
      </c>
      <c r="C92" s="10">
        <f t="shared" si="4"/>
        <v>31771.940000000002</v>
      </c>
      <c r="D92" s="10">
        <v>3381.54</v>
      </c>
      <c r="E92" s="10">
        <v>10560</v>
      </c>
      <c r="F92" s="10">
        <v>1680</v>
      </c>
      <c r="G92" s="10">
        <v>9220</v>
      </c>
      <c r="H92" s="10"/>
      <c r="I92" s="10">
        <v>6530.4</v>
      </c>
      <c r="J92" s="10"/>
      <c r="K92" s="10"/>
      <c r="L92" s="10"/>
      <c r="M92" s="10"/>
      <c r="N92" s="10">
        <v>400</v>
      </c>
    </row>
    <row r="93" spans="1:14" s="11" customFormat="1" x14ac:dyDescent="0.2">
      <c r="A93" s="8">
        <v>86</v>
      </c>
      <c r="B93" s="9" t="s">
        <v>20</v>
      </c>
      <c r="C93" s="10">
        <f t="shared" si="4"/>
        <v>1088.69</v>
      </c>
      <c r="D93" s="10">
        <v>562.69000000000005</v>
      </c>
      <c r="E93" s="10"/>
      <c r="F93" s="10"/>
      <c r="G93" s="10"/>
      <c r="H93" s="10"/>
      <c r="I93" s="10">
        <v>526</v>
      </c>
      <c r="J93" s="10"/>
      <c r="K93" s="10"/>
      <c r="L93" s="10"/>
      <c r="M93" s="10"/>
      <c r="N93" s="10"/>
    </row>
    <row r="94" spans="1:14" s="11" customFormat="1" ht="22.5" x14ac:dyDescent="0.2">
      <c r="A94" s="8">
        <v>87</v>
      </c>
      <c r="B94" s="12" t="s">
        <v>144</v>
      </c>
      <c r="C94" s="10">
        <f t="shared" si="4"/>
        <v>47208.57</v>
      </c>
      <c r="D94" s="10"/>
      <c r="E94" s="10">
        <v>22056</v>
      </c>
      <c r="F94" s="10">
        <v>4444</v>
      </c>
      <c r="G94" s="10"/>
      <c r="H94" s="10"/>
      <c r="I94" s="10"/>
      <c r="J94" s="10"/>
      <c r="K94" s="10"/>
      <c r="L94" s="10">
        <v>7178.57</v>
      </c>
      <c r="M94" s="10">
        <v>13530</v>
      </c>
      <c r="N94" s="10"/>
    </row>
    <row r="95" spans="1:14" s="11" customFormat="1" ht="22.5" x14ac:dyDescent="0.2">
      <c r="A95" s="8"/>
      <c r="B95" s="12" t="s">
        <v>164</v>
      </c>
      <c r="C95" s="10">
        <f t="shared" si="4"/>
        <v>3052.46</v>
      </c>
      <c r="D95" s="10"/>
      <c r="E95" s="10"/>
      <c r="F95" s="10"/>
      <c r="G95" s="10"/>
      <c r="H95" s="10"/>
      <c r="I95" s="10"/>
      <c r="J95" s="10">
        <v>1743.49</v>
      </c>
      <c r="K95" s="10">
        <v>615.41999999999996</v>
      </c>
      <c r="L95" s="10">
        <v>693.55</v>
      </c>
      <c r="M95" s="10"/>
      <c r="N95" s="10"/>
    </row>
    <row r="96" spans="1:14" s="11" customFormat="1" x14ac:dyDescent="0.2">
      <c r="A96" s="8">
        <v>88</v>
      </c>
      <c r="B96" s="9" t="s">
        <v>103</v>
      </c>
      <c r="C96" s="10">
        <f t="shared" si="4"/>
        <v>9603.57</v>
      </c>
      <c r="D96" s="10">
        <v>901.59</v>
      </c>
      <c r="E96" s="10"/>
      <c r="F96" s="10"/>
      <c r="G96" s="10">
        <v>6180</v>
      </c>
      <c r="H96" s="10"/>
      <c r="I96" s="10">
        <v>1491.98</v>
      </c>
      <c r="J96" s="10"/>
      <c r="K96" s="10"/>
      <c r="L96" s="10"/>
      <c r="M96" s="10"/>
      <c r="N96" s="10">
        <v>1030</v>
      </c>
    </row>
    <row r="97" spans="1:14" s="11" customFormat="1" x14ac:dyDescent="0.2">
      <c r="A97" s="8">
        <v>89</v>
      </c>
      <c r="B97" s="9" t="s">
        <v>67</v>
      </c>
      <c r="C97" s="10">
        <f t="shared" si="4"/>
        <v>24858.07</v>
      </c>
      <c r="D97" s="10"/>
      <c r="E97" s="10">
        <v>3816</v>
      </c>
      <c r="F97" s="10">
        <v>840</v>
      </c>
      <c r="G97" s="10"/>
      <c r="H97" s="10"/>
      <c r="I97" s="10"/>
      <c r="J97" s="10"/>
      <c r="K97" s="10">
        <v>1662.0700000000002</v>
      </c>
      <c r="L97" s="10">
        <v>9000</v>
      </c>
      <c r="M97" s="10">
        <v>9540</v>
      </c>
      <c r="N97" s="10"/>
    </row>
    <row r="98" spans="1:14" s="11" customFormat="1" x14ac:dyDescent="0.2">
      <c r="A98" s="8">
        <v>90</v>
      </c>
      <c r="B98" s="9" t="s">
        <v>125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1:14" s="11" customFormat="1" x14ac:dyDescent="0.2">
      <c r="A99" s="8">
        <v>91</v>
      </c>
      <c r="B99" s="9" t="s">
        <v>126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 s="11" customFormat="1" x14ac:dyDescent="0.2">
      <c r="A100" s="8">
        <v>92</v>
      </c>
      <c r="B100" s="9" t="s">
        <v>68</v>
      </c>
      <c r="C100" s="10">
        <f>SUM(D100:N100)</f>
        <v>20981.27</v>
      </c>
      <c r="D100" s="10"/>
      <c r="E100" s="10"/>
      <c r="F100" s="10"/>
      <c r="G100" s="10"/>
      <c r="H100" s="10"/>
      <c r="I100" s="10"/>
      <c r="J100" s="10"/>
      <c r="K100" s="10">
        <v>2441.2700000000004</v>
      </c>
      <c r="L100" s="10">
        <v>9000</v>
      </c>
      <c r="M100" s="10">
        <v>9540</v>
      </c>
      <c r="N100" s="10"/>
    </row>
    <row r="101" spans="1:14" s="11" customFormat="1" x14ac:dyDescent="0.2">
      <c r="A101" s="8">
        <v>93</v>
      </c>
      <c r="B101" s="9" t="s">
        <v>127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s="11" customFormat="1" x14ac:dyDescent="0.2">
      <c r="A102" s="8">
        <v>94</v>
      </c>
      <c r="B102" s="9" t="s">
        <v>30</v>
      </c>
      <c r="C102" s="10">
        <f>SUM(D102:N102)</f>
        <v>84091.69</v>
      </c>
      <c r="D102" s="10"/>
      <c r="E102" s="10">
        <v>35296</v>
      </c>
      <c r="F102" s="10">
        <v>6133.8000000000011</v>
      </c>
      <c r="G102" s="10"/>
      <c r="H102" s="10"/>
      <c r="I102" s="10"/>
      <c r="J102" s="10">
        <v>29817.23</v>
      </c>
      <c r="K102" s="10">
        <v>3844.6599999999994</v>
      </c>
      <c r="L102" s="10">
        <v>9000</v>
      </c>
      <c r="M102" s="10"/>
      <c r="N102" s="10"/>
    </row>
    <row r="103" spans="1:14" s="11" customFormat="1" x14ac:dyDescent="0.2">
      <c r="A103" s="8">
        <v>95</v>
      </c>
      <c r="B103" s="9" t="s">
        <v>81</v>
      </c>
      <c r="C103" s="10">
        <f>SUM(D103:N103)</f>
        <v>84594.95</v>
      </c>
      <c r="D103" s="10"/>
      <c r="E103" s="10">
        <v>37448</v>
      </c>
      <c r="F103" s="10">
        <v>7435</v>
      </c>
      <c r="G103" s="10"/>
      <c r="H103" s="10"/>
      <c r="I103" s="10"/>
      <c r="J103" s="10">
        <v>29726.51</v>
      </c>
      <c r="K103" s="10">
        <v>985.44</v>
      </c>
      <c r="L103" s="10">
        <v>9000</v>
      </c>
      <c r="M103" s="10"/>
      <c r="N103" s="10"/>
    </row>
    <row r="104" spans="1:14" s="11" customFormat="1" x14ac:dyDescent="0.2">
      <c r="A104" s="8">
        <v>96</v>
      </c>
      <c r="B104" s="9" t="s">
        <v>153</v>
      </c>
      <c r="C104" s="10">
        <f>SUM(D104:N104)</f>
        <v>23172</v>
      </c>
      <c r="D104" s="10"/>
      <c r="E104" s="10">
        <v>23172</v>
      </c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s="11" customFormat="1" x14ac:dyDescent="0.2">
      <c r="A105" s="8">
        <v>97</v>
      </c>
      <c r="B105" s="9" t="s">
        <v>102</v>
      </c>
      <c r="C105" s="10">
        <f>SUM(D105:N105)</f>
        <v>49553.16</v>
      </c>
      <c r="D105" s="10"/>
      <c r="E105" s="10">
        <v>24920</v>
      </c>
      <c r="F105" s="10">
        <v>3944</v>
      </c>
      <c r="G105" s="10"/>
      <c r="H105" s="10"/>
      <c r="I105" s="10"/>
      <c r="J105" s="10">
        <v>16202.219999999998</v>
      </c>
      <c r="K105" s="10">
        <v>486.94</v>
      </c>
      <c r="L105" s="10">
        <v>4000</v>
      </c>
      <c r="M105" s="10"/>
      <c r="N105" s="10"/>
    </row>
    <row r="106" spans="1:14" s="11" customFormat="1" x14ac:dyDescent="0.2">
      <c r="A106" s="8">
        <v>98</v>
      </c>
      <c r="B106" s="9" t="s">
        <v>128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s="11" customFormat="1" ht="22.5" x14ac:dyDescent="0.2">
      <c r="A107" s="8">
        <v>99</v>
      </c>
      <c r="B107" s="12" t="s">
        <v>165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s="11" customFormat="1" ht="22.5" x14ac:dyDescent="0.2">
      <c r="A108" s="8"/>
      <c r="B108" s="12" t="s">
        <v>169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s="11" customFormat="1" x14ac:dyDescent="0.2">
      <c r="A109" s="8">
        <v>100</v>
      </c>
      <c r="B109" s="9" t="s">
        <v>48</v>
      </c>
      <c r="C109" s="10">
        <f>SUM(D109:N109)</f>
        <v>65249.110000000008</v>
      </c>
      <c r="D109" s="10">
        <v>9116.76</v>
      </c>
      <c r="E109" s="10">
        <v>9226</v>
      </c>
      <c r="F109" s="10">
        <v>1705</v>
      </c>
      <c r="G109" s="10">
        <v>20655.25</v>
      </c>
      <c r="H109" s="10">
        <v>5356.73</v>
      </c>
      <c r="I109" s="10">
        <v>17782.71</v>
      </c>
      <c r="J109" s="10"/>
      <c r="K109" s="10"/>
      <c r="L109" s="10"/>
      <c r="M109" s="10"/>
      <c r="N109" s="10">
        <v>1406.66</v>
      </c>
    </row>
    <row r="110" spans="1:14" s="11" customFormat="1" x14ac:dyDescent="0.2">
      <c r="A110" s="8">
        <v>101</v>
      </c>
      <c r="B110" s="9" t="s">
        <v>152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s="11" customFormat="1" x14ac:dyDescent="0.2">
      <c r="A111" s="8">
        <v>102</v>
      </c>
      <c r="B111" s="9" t="s">
        <v>95</v>
      </c>
      <c r="C111" s="10">
        <f>SUM(D111:N111)</f>
        <v>84082.62</v>
      </c>
      <c r="D111" s="10"/>
      <c r="E111" s="10">
        <v>34688</v>
      </c>
      <c r="F111" s="10">
        <v>6630</v>
      </c>
      <c r="G111" s="10"/>
      <c r="H111" s="10"/>
      <c r="I111" s="10"/>
      <c r="J111" s="10">
        <v>29749.19</v>
      </c>
      <c r="K111" s="10">
        <v>3895.43</v>
      </c>
      <c r="L111" s="10">
        <v>9000</v>
      </c>
      <c r="M111" s="10"/>
      <c r="N111" s="10">
        <v>120</v>
      </c>
    </row>
    <row r="112" spans="1:14" s="11" customFormat="1" x14ac:dyDescent="0.2">
      <c r="A112" s="8">
        <v>103</v>
      </c>
      <c r="B112" s="9" t="s">
        <v>16</v>
      </c>
      <c r="C112" s="10">
        <f>SUM(D112:N112)</f>
        <v>56133.549999999996</v>
      </c>
      <c r="D112" s="10"/>
      <c r="E112" s="10">
        <v>10620</v>
      </c>
      <c r="F112" s="10">
        <v>2103</v>
      </c>
      <c r="G112" s="10"/>
      <c r="H112" s="10"/>
      <c r="I112" s="10"/>
      <c r="J112" s="10">
        <v>29907.569999999992</v>
      </c>
      <c r="K112" s="10">
        <v>4502.9800000000014</v>
      </c>
      <c r="L112" s="10">
        <v>9000</v>
      </c>
      <c r="M112" s="10"/>
      <c r="N112" s="10"/>
    </row>
    <row r="113" spans="1:14" s="11" customFormat="1" x14ac:dyDescent="0.2">
      <c r="A113" s="8">
        <v>104</v>
      </c>
      <c r="B113" s="9" t="s">
        <v>129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s="11" customFormat="1" x14ac:dyDescent="0.2">
      <c r="A114" s="8">
        <v>105</v>
      </c>
      <c r="B114" s="9" t="s">
        <v>82</v>
      </c>
      <c r="C114" s="10">
        <f>SUM(D114:N114)</f>
        <v>87455.78</v>
      </c>
      <c r="D114" s="10"/>
      <c r="E114" s="10">
        <v>36864</v>
      </c>
      <c r="F114" s="10">
        <v>7438</v>
      </c>
      <c r="G114" s="10"/>
      <c r="H114" s="10"/>
      <c r="I114" s="10"/>
      <c r="J114" s="10">
        <v>29975.99</v>
      </c>
      <c r="K114" s="10">
        <v>4177.79</v>
      </c>
      <c r="L114" s="10">
        <v>9000</v>
      </c>
      <c r="M114" s="10"/>
      <c r="N114" s="10"/>
    </row>
    <row r="115" spans="1:14" s="11" customFormat="1" x14ac:dyDescent="0.2">
      <c r="A115" s="8">
        <v>106</v>
      </c>
      <c r="B115" s="9" t="s">
        <v>151</v>
      </c>
      <c r="C115" s="10">
        <f>SUM(D115:N115)</f>
        <v>39534.119999999988</v>
      </c>
      <c r="D115" s="10">
        <v>937.26</v>
      </c>
      <c r="E115" s="10">
        <v>28194</v>
      </c>
      <c r="F115" s="10">
        <v>3187</v>
      </c>
      <c r="G115" s="10">
        <v>2470</v>
      </c>
      <c r="H115" s="10"/>
      <c r="I115" s="10">
        <v>4146.84</v>
      </c>
      <c r="J115" s="10"/>
      <c r="K115" s="10"/>
      <c r="L115" s="10"/>
      <c r="M115" s="10"/>
      <c r="N115" s="10">
        <v>599.02</v>
      </c>
    </row>
    <row r="116" spans="1:14" s="11" customFormat="1" x14ac:dyDescent="0.2">
      <c r="A116" s="8">
        <v>107</v>
      </c>
      <c r="B116" s="9" t="s">
        <v>49</v>
      </c>
      <c r="C116" s="10">
        <f>SUM(D116:N116)</f>
        <v>115757.81</v>
      </c>
      <c r="D116" s="10"/>
      <c r="E116" s="10">
        <v>75312</v>
      </c>
      <c r="F116" s="10">
        <v>16655</v>
      </c>
      <c r="G116" s="10"/>
      <c r="H116" s="10"/>
      <c r="I116" s="10"/>
      <c r="J116" s="10"/>
      <c r="K116" s="10">
        <v>990.81</v>
      </c>
      <c r="L116" s="10">
        <v>9000</v>
      </c>
      <c r="M116" s="10">
        <v>13800</v>
      </c>
      <c r="N116" s="10"/>
    </row>
    <row r="117" spans="1:14" s="11" customFormat="1" ht="22.5" x14ac:dyDescent="0.2">
      <c r="A117" s="8">
        <v>108</v>
      </c>
      <c r="B117" s="12" t="s">
        <v>175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s="11" customFormat="1" ht="22.5" x14ac:dyDescent="0.2">
      <c r="A118" s="8"/>
      <c r="B118" s="12" t="s">
        <v>176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 s="11" customFormat="1" x14ac:dyDescent="0.2">
      <c r="A119" s="8">
        <v>109</v>
      </c>
      <c r="B119" s="9" t="s">
        <v>107</v>
      </c>
      <c r="C119" s="10">
        <f>SUM(D119:N119)</f>
        <v>56537.37</v>
      </c>
      <c r="D119" s="10">
        <v>75</v>
      </c>
      <c r="E119" s="10">
        <v>29810</v>
      </c>
      <c r="F119" s="10">
        <v>2892</v>
      </c>
      <c r="G119" s="10"/>
      <c r="H119" s="10"/>
      <c r="I119" s="10"/>
      <c r="J119" s="10">
        <v>4087.64</v>
      </c>
      <c r="K119" s="10">
        <v>2426.5399999999995</v>
      </c>
      <c r="L119" s="10">
        <v>8983.8700000000008</v>
      </c>
      <c r="M119" s="10">
        <v>8262.32</v>
      </c>
      <c r="N119" s="10"/>
    </row>
    <row r="120" spans="1:14" s="11" customFormat="1" x14ac:dyDescent="0.2">
      <c r="A120" s="8">
        <v>110</v>
      </c>
      <c r="B120" s="9" t="s">
        <v>150</v>
      </c>
      <c r="C120" s="10">
        <f>SUM(D120:N120)</f>
        <v>31738.03</v>
      </c>
      <c r="D120" s="10">
        <v>1124.03</v>
      </c>
      <c r="E120" s="10">
        <v>23213</v>
      </c>
      <c r="F120" s="10">
        <v>2729</v>
      </c>
      <c r="G120" s="10">
        <v>4672</v>
      </c>
      <c r="H120" s="10"/>
      <c r="I120" s="10"/>
      <c r="J120" s="10"/>
      <c r="K120" s="10"/>
      <c r="L120" s="10"/>
      <c r="M120" s="10"/>
      <c r="N120" s="10"/>
    </row>
    <row r="121" spans="1:14" s="11" customFormat="1" x14ac:dyDescent="0.2">
      <c r="A121" s="8">
        <v>111</v>
      </c>
      <c r="B121" s="9" t="s">
        <v>57</v>
      </c>
      <c r="C121" s="10">
        <f>SUM(D121:N121)</f>
        <v>74503.239999999991</v>
      </c>
      <c r="D121" s="10"/>
      <c r="E121" s="10">
        <v>28008</v>
      </c>
      <c r="F121" s="10">
        <v>4920</v>
      </c>
      <c r="G121" s="10">
        <v>5640</v>
      </c>
      <c r="H121" s="10"/>
      <c r="I121" s="10">
        <v>684.34</v>
      </c>
      <c r="J121" s="10">
        <v>27250.9</v>
      </c>
      <c r="K121" s="10"/>
      <c r="L121" s="10">
        <v>8000</v>
      </c>
      <c r="M121" s="10"/>
      <c r="N121" s="10"/>
    </row>
    <row r="122" spans="1:14" s="11" customFormat="1" x14ac:dyDescent="0.2">
      <c r="A122" s="8">
        <v>112</v>
      </c>
      <c r="B122" s="9" t="s">
        <v>33</v>
      </c>
      <c r="C122" s="10">
        <f>SUM(D122:N122)</f>
        <v>44730.75</v>
      </c>
      <c r="D122" s="10"/>
      <c r="E122" s="10">
        <v>3256</v>
      </c>
      <c r="F122" s="10">
        <v>724</v>
      </c>
      <c r="G122" s="10">
        <v>28241.25</v>
      </c>
      <c r="H122" s="10">
        <v>3509.4999999999995</v>
      </c>
      <c r="I122" s="10"/>
      <c r="J122" s="10"/>
      <c r="K122" s="10"/>
      <c r="L122" s="10">
        <v>9000</v>
      </c>
      <c r="M122" s="10"/>
      <c r="N122" s="10"/>
    </row>
    <row r="123" spans="1:14" s="11" customFormat="1" x14ac:dyDescent="0.2">
      <c r="A123" s="8">
        <v>113</v>
      </c>
      <c r="B123" s="9" t="s">
        <v>130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s="11" customFormat="1" x14ac:dyDescent="0.2">
      <c r="A124" s="8">
        <v>114</v>
      </c>
      <c r="B124" s="9" t="s">
        <v>44</v>
      </c>
      <c r="C124" s="10">
        <f>SUM(D124:N124)</f>
        <v>53343.42</v>
      </c>
      <c r="D124" s="10"/>
      <c r="E124" s="10">
        <v>28100</v>
      </c>
      <c r="F124" s="10">
        <v>6100</v>
      </c>
      <c r="G124" s="10"/>
      <c r="H124" s="10"/>
      <c r="I124" s="10"/>
      <c r="J124" s="10">
        <v>1758.12</v>
      </c>
      <c r="K124" s="10">
        <v>948.2</v>
      </c>
      <c r="L124" s="10">
        <v>9000</v>
      </c>
      <c r="M124" s="10">
        <v>7437.1</v>
      </c>
      <c r="N124" s="10"/>
    </row>
    <row r="125" spans="1:14" s="11" customFormat="1" x14ac:dyDescent="0.2">
      <c r="A125" s="8">
        <v>115</v>
      </c>
      <c r="B125" s="9" t="s">
        <v>131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s="11" customFormat="1" x14ac:dyDescent="0.2">
      <c r="A126" s="8">
        <v>116</v>
      </c>
      <c r="B126" s="9" t="s">
        <v>90</v>
      </c>
      <c r="C126" s="10">
        <f>SUM(D126:N126)</f>
        <v>41160.119999999995</v>
      </c>
      <c r="D126" s="10"/>
      <c r="E126" s="10">
        <v>16960</v>
      </c>
      <c r="F126" s="10">
        <v>2891.23</v>
      </c>
      <c r="G126" s="10"/>
      <c r="H126" s="10"/>
      <c r="I126" s="10"/>
      <c r="J126" s="10"/>
      <c r="K126" s="10">
        <v>2768.89</v>
      </c>
      <c r="L126" s="10">
        <v>9000</v>
      </c>
      <c r="M126" s="10">
        <v>9540</v>
      </c>
      <c r="N126" s="10"/>
    </row>
    <row r="127" spans="1:14" s="11" customFormat="1" x14ac:dyDescent="0.2">
      <c r="A127" s="8">
        <v>117</v>
      </c>
      <c r="B127" s="9" t="s">
        <v>132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s="11" customFormat="1" ht="22.5" x14ac:dyDescent="0.2">
      <c r="A128" s="8">
        <v>118</v>
      </c>
      <c r="B128" s="12" t="s">
        <v>177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s="11" customFormat="1" ht="22.5" x14ac:dyDescent="0.2">
      <c r="A129" s="8"/>
      <c r="B129" s="12" t="s">
        <v>178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s="11" customFormat="1" x14ac:dyDescent="0.2">
      <c r="A130" s="8">
        <v>119</v>
      </c>
      <c r="B130" s="9" t="s">
        <v>69</v>
      </c>
      <c r="C130" s="10">
        <f>SUM(D130:N130)</f>
        <v>2476.54</v>
      </c>
      <c r="D130" s="10">
        <v>467.36</v>
      </c>
      <c r="E130" s="10"/>
      <c r="F130" s="10"/>
      <c r="G130" s="10"/>
      <c r="H130" s="10"/>
      <c r="I130" s="10">
        <v>2009.1799999999998</v>
      </c>
      <c r="J130" s="10"/>
      <c r="K130" s="10"/>
      <c r="L130" s="10"/>
      <c r="M130" s="10"/>
      <c r="N130" s="10"/>
    </row>
    <row r="131" spans="1:14" s="11" customFormat="1" x14ac:dyDescent="0.2">
      <c r="A131" s="8">
        <v>120</v>
      </c>
      <c r="B131" s="9" t="s">
        <v>156</v>
      </c>
      <c r="C131" s="10">
        <f>SUM(D131:N131)</f>
        <v>83710.62</v>
      </c>
      <c r="D131" s="10">
        <v>750</v>
      </c>
      <c r="E131" s="10">
        <v>32772</v>
      </c>
      <c r="F131" s="10">
        <v>6473</v>
      </c>
      <c r="G131" s="10"/>
      <c r="H131" s="10"/>
      <c r="I131" s="10"/>
      <c r="J131" s="10">
        <v>29975.99</v>
      </c>
      <c r="K131" s="10">
        <v>4900.92</v>
      </c>
      <c r="L131" s="10">
        <v>8838.7099999999991</v>
      </c>
      <c r="M131" s="10"/>
      <c r="N131" s="10"/>
    </row>
    <row r="132" spans="1:14" s="11" customFormat="1" x14ac:dyDescent="0.2">
      <c r="A132" s="8">
        <v>121</v>
      </c>
      <c r="B132" s="9" t="s">
        <v>133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s="11" customFormat="1" x14ac:dyDescent="0.2">
      <c r="A133" s="8">
        <v>122</v>
      </c>
      <c r="B133" s="9" t="s">
        <v>21</v>
      </c>
      <c r="C133" s="10">
        <f t="shared" ref="C133:C143" si="5">SUM(D133:N133)</f>
        <v>103484.63</v>
      </c>
      <c r="D133" s="10"/>
      <c r="E133" s="10">
        <v>49280</v>
      </c>
      <c r="F133" s="10">
        <v>10521</v>
      </c>
      <c r="G133" s="10"/>
      <c r="H133" s="10"/>
      <c r="I133" s="10"/>
      <c r="J133" s="10">
        <v>29975.99</v>
      </c>
      <c r="K133" s="10">
        <v>4707.6400000000003</v>
      </c>
      <c r="L133" s="10">
        <v>9000</v>
      </c>
      <c r="M133" s="10"/>
      <c r="N133" s="10"/>
    </row>
    <row r="134" spans="1:14" s="11" customFormat="1" x14ac:dyDescent="0.2">
      <c r="A134" s="8">
        <v>123</v>
      </c>
      <c r="B134" s="9" t="s">
        <v>104</v>
      </c>
      <c r="C134" s="10">
        <f t="shared" si="5"/>
        <v>4446.79</v>
      </c>
      <c r="D134" s="10">
        <v>449.48</v>
      </c>
      <c r="E134" s="10"/>
      <c r="F134" s="10"/>
      <c r="G134" s="10">
        <v>2620</v>
      </c>
      <c r="H134" s="10"/>
      <c r="I134" s="10">
        <v>599.30999999999995</v>
      </c>
      <c r="J134" s="10"/>
      <c r="K134" s="10"/>
      <c r="L134" s="10"/>
      <c r="M134" s="10"/>
      <c r="N134" s="10">
        <v>778</v>
      </c>
    </row>
    <row r="135" spans="1:14" s="11" customFormat="1" x14ac:dyDescent="0.2">
      <c r="A135" s="8">
        <v>124</v>
      </c>
      <c r="B135" s="9" t="s">
        <v>149</v>
      </c>
      <c r="C135" s="10">
        <f t="shared" si="5"/>
        <v>30563.53</v>
      </c>
      <c r="D135" s="10">
        <v>1315.53</v>
      </c>
      <c r="E135" s="10">
        <v>24200</v>
      </c>
      <c r="F135" s="10"/>
      <c r="G135" s="10">
        <v>5048</v>
      </c>
      <c r="H135" s="10"/>
      <c r="I135" s="10"/>
      <c r="J135" s="10"/>
      <c r="K135" s="10"/>
      <c r="L135" s="10"/>
      <c r="M135" s="10"/>
      <c r="N135" s="10"/>
    </row>
    <row r="136" spans="1:14" s="11" customFormat="1" x14ac:dyDescent="0.2">
      <c r="A136" s="8">
        <v>125</v>
      </c>
      <c r="B136" s="9" t="s">
        <v>70</v>
      </c>
      <c r="C136" s="10">
        <f t="shared" si="5"/>
        <v>71615.990000000005</v>
      </c>
      <c r="D136" s="10"/>
      <c r="E136" s="10">
        <v>32640</v>
      </c>
      <c r="F136" s="10"/>
      <c r="G136" s="10"/>
      <c r="H136" s="10"/>
      <c r="I136" s="10"/>
      <c r="J136" s="10">
        <v>29975.99</v>
      </c>
      <c r="K136" s="10"/>
      <c r="L136" s="10">
        <v>9000</v>
      </c>
      <c r="M136" s="10"/>
      <c r="N136" s="10"/>
    </row>
    <row r="137" spans="1:14" s="11" customFormat="1" x14ac:dyDescent="0.2">
      <c r="A137" s="8">
        <v>126</v>
      </c>
      <c r="B137" s="9" t="s">
        <v>34</v>
      </c>
      <c r="C137" s="10">
        <f t="shared" si="5"/>
        <v>56569.22</v>
      </c>
      <c r="D137" s="10">
        <v>12170.98</v>
      </c>
      <c r="E137" s="10">
        <v>3602</v>
      </c>
      <c r="F137" s="10">
        <v>243.96</v>
      </c>
      <c r="G137" s="10">
        <v>23522</v>
      </c>
      <c r="H137" s="10"/>
      <c r="I137" s="10">
        <v>16361.159999999998</v>
      </c>
      <c r="J137" s="10"/>
      <c r="K137" s="10"/>
      <c r="L137" s="10"/>
      <c r="M137" s="10"/>
      <c r="N137" s="10">
        <v>669.12</v>
      </c>
    </row>
    <row r="138" spans="1:14" s="11" customFormat="1" x14ac:dyDescent="0.2">
      <c r="A138" s="8">
        <v>127</v>
      </c>
      <c r="B138" s="9" t="s">
        <v>50</v>
      </c>
      <c r="C138" s="10">
        <f t="shared" si="5"/>
        <v>82570.42</v>
      </c>
      <c r="D138" s="10"/>
      <c r="E138" s="10">
        <v>34224</v>
      </c>
      <c r="F138" s="10">
        <v>7427</v>
      </c>
      <c r="G138" s="10"/>
      <c r="H138" s="10"/>
      <c r="I138" s="10"/>
      <c r="J138" s="10">
        <v>29975.99</v>
      </c>
      <c r="K138" s="10">
        <v>1943.43</v>
      </c>
      <c r="L138" s="10">
        <v>9000</v>
      </c>
      <c r="M138" s="10"/>
      <c r="N138" s="10"/>
    </row>
    <row r="139" spans="1:14" s="11" customFormat="1" x14ac:dyDescent="0.2">
      <c r="A139" s="8">
        <v>128</v>
      </c>
      <c r="B139" s="9" t="s">
        <v>71</v>
      </c>
      <c r="C139" s="10">
        <f t="shared" si="5"/>
        <v>91524.960000000021</v>
      </c>
      <c r="D139" s="10">
        <v>563</v>
      </c>
      <c r="E139" s="10">
        <v>42032</v>
      </c>
      <c r="F139" s="10">
        <v>8025</v>
      </c>
      <c r="G139" s="10"/>
      <c r="H139" s="10"/>
      <c r="I139" s="10">
        <v>526</v>
      </c>
      <c r="J139" s="10">
        <v>29955.29</v>
      </c>
      <c r="K139" s="10">
        <v>1473.13</v>
      </c>
      <c r="L139" s="10">
        <v>8950.5400000000009</v>
      </c>
      <c r="M139" s="10"/>
      <c r="N139" s="10"/>
    </row>
    <row r="140" spans="1:14" s="11" customFormat="1" x14ac:dyDescent="0.2">
      <c r="A140" s="8">
        <v>129</v>
      </c>
      <c r="B140" s="9" t="s">
        <v>86</v>
      </c>
      <c r="C140" s="10">
        <f t="shared" si="5"/>
        <v>76930.990000000005</v>
      </c>
      <c r="D140" s="10"/>
      <c r="E140" s="10">
        <v>31350</v>
      </c>
      <c r="F140" s="10">
        <v>6605</v>
      </c>
      <c r="G140" s="10"/>
      <c r="H140" s="10"/>
      <c r="I140" s="10"/>
      <c r="J140" s="10">
        <v>29975.99</v>
      </c>
      <c r="K140" s="10"/>
      <c r="L140" s="10">
        <v>9000</v>
      </c>
      <c r="M140" s="10"/>
      <c r="N140" s="10"/>
    </row>
    <row r="141" spans="1:14" s="11" customFormat="1" x14ac:dyDescent="0.2">
      <c r="A141" s="8">
        <v>130</v>
      </c>
      <c r="B141" s="9" t="s">
        <v>60</v>
      </c>
      <c r="C141" s="10">
        <f t="shared" si="5"/>
        <v>82888.100000000006</v>
      </c>
      <c r="D141" s="10">
        <v>1494.75</v>
      </c>
      <c r="E141" s="10">
        <v>29376</v>
      </c>
      <c r="F141" s="10">
        <v>4435</v>
      </c>
      <c r="G141" s="10">
        <v>4615</v>
      </c>
      <c r="H141" s="10"/>
      <c r="I141" s="10">
        <v>3608.75</v>
      </c>
      <c r="J141" s="10">
        <v>29975.99</v>
      </c>
      <c r="K141" s="10"/>
      <c r="L141" s="10">
        <v>8850</v>
      </c>
      <c r="M141" s="10"/>
      <c r="N141" s="10">
        <v>532.6099999999999</v>
      </c>
    </row>
    <row r="142" spans="1:14" s="11" customFormat="1" x14ac:dyDescent="0.2">
      <c r="A142" s="8">
        <v>131</v>
      </c>
      <c r="B142" s="9" t="s">
        <v>72</v>
      </c>
      <c r="C142" s="10">
        <f t="shared" si="5"/>
        <v>92625.069999999992</v>
      </c>
      <c r="D142" s="10"/>
      <c r="E142" s="10">
        <v>41580</v>
      </c>
      <c r="F142" s="10">
        <v>6591</v>
      </c>
      <c r="G142" s="10"/>
      <c r="H142" s="10"/>
      <c r="I142" s="10"/>
      <c r="J142" s="10">
        <v>29704.069999999992</v>
      </c>
      <c r="K142" s="10">
        <v>5750</v>
      </c>
      <c r="L142" s="10">
        <v>9000</v>
      </c>
      <c r="M142" s="10"/>
      <c r="N142" s="10"/>
    </row>
    <row r="143" spans="1:14" s="11" customFormat="1" x14ac:dyDescent="0.2">
      <c r="A143" s="8">
        <v>132</v>
      </c>
      <c r="B143" s="9" t="s">
        <v>73</v>
      </c>
      <c r="C143" s="10">
        <f t="shared" si="5"/>
        <v>50221.34</v>
      </c>
      <c r="D143" s="10"/>
      <c r="E143" s="10">
        <v>6384</v>
      </c>
      <c r="F143" s="10">
        <v>558</v>
      </c>
      <c r="G143" s="10"/>
      <c r="H143" s="10"/>
      <c r="I143" s="10"/>
      <c r="J143" s="10">
        <v>29862.139999999992</v>
      </c>
      <c r="K143" s="10">
        <v>4417.2000000000016</v>
      </c>
      <c r="L143" s="10">
        <v>9000</v>
      </c>
      <c r="M143" s="10"/>
      <c r="N143" s="10"/>
    </row>
    <row r="144" spans="1:14" s="11" customFormat="1" x14ac:dyDescent="0.2">
      <c r="A144" s="8">
        <v>133</v>
      </c>
      <c r="B144" s="9" t="s">
        <v>134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s="11" customFormat="1" x14ac:dyDescent="0.2">
      <c r="A145" s="8">
        <v>134</v>
      </c>
      <c r="B145" s="9" t="s">
        <v>148</v>
      </c>
      <c r="C145" s="10">
        <f>SUM(D145:N145)</f>
        <v>26559</v>
      </c>
      <c r="D145" s="10"/>
      <c r="E145" s="10">
        <v>24232</v>
      </c>
      <c r="F145" s="10">
        <v>2327</v>
      </c>
      <c r="G145" s="10"/>
      <c r="H145" s="10"/>
      <c r="I145" s="10"/>
      <c r="J145" s="10"/>
      <c r="K145" s="10"/>
      <c r="L145" s="10"/>
      <c r="M145" s="10"/>
      <c r="N145" s="10"/>
    </row>
    <row r="146" spans="1:14" s="11" customFormat="1" x14ac:dyDescent="0.2">
      <c r="A146" s="8">
        <v>135</v>
      </c>
      <c r="B146" s="9" t="s">
        <v>145</v>
      </c>
      <c r="C146" s="10">
        <f>SUM(D146:N146)</f>
        <v>21460</v>
      </c>
      <c r="D146" s="10"/>
      <c r="E146" s="10">
        <v>21460</v>
      </c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s="11" customFormat="1" x14ac:dyDescent="0.2">
      <c r="A147" s="8">
        <v>136</v>
      </c>
      <c r="B147" s="9" t="s">
        <v>135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s="11" customFormat="1" x14ac:dyDescent="0.2">
      <c r="A148" s="8">
        <v>137</v>
      </c>
      <c r="B148" s="9" t="s">
        <v>146</v>
      </c>
      <c r="C148" s="10">
        <f>SUM(D148:N148)</f>
        <v>25096</v>
      </c>
      <c r="D148" s="10"/>
      <c r="E148" s="10">
        <v>23019</v>
      </c>
      <c r="F148" s="10">
        <v>2077</v>
      </c>
      <c r="G148" s="10"/>
      <c r="H148" s="10"/>
      <c r="I148" s="10"/>
      <c r="J148" s="10"/>
      <c r="K148" s="10"/>
      <c r="L148" s="10"/>
      <c r="M148" s="10"/>
      <c r="N148" s="10"/>
    </row>
    <row r="149" spans="1:14" s="11" customFormat="1" x14ac:dyDescent="0.2">
      <c r="A149" s="8">
        <v>138</v>
      </c>
      <c r="B149" s="9" t="s">
        <v>58</v>
      </c>
      <c r="C149" s="10">
        <f>SUM(D149:N149)</f>
        <v>64502.240000000005</v>
      </c>
      <c r="D149" s="10"/>
      <c r="E149" s="10">
        <v>18592</v>
      </c>
      <c r="F149" s="10">
        <v>3770.12</v>
      </c>
      <c r="G149" s="10"/>
      <c r="H149" s="10"/>
      <c r="I149" s="10"/>
      <c r="J149" s="10">
        <v>29975.99</v>
      </c>
      <c r="K149" s="10">
        <v>3164.130000000001</v>
      </c>
      <c r="L149" s="10">
        <v>9000</v>
      </c>
      <c r="M149" s="10"/>
      <c r="N149" s="10"/>
    </row>
    <row r="150" spans="1:14" s="11" customFormat="1" x14ac:dyDescent="0.2">
      <c r="A150" s="8">
        <v>139</v>
      </c>
      <c r="B150" s="9" t="s">
        <v>147</v>
      </c>
      <c r="C150" s="10">
        <f>SUM(D150:N150)</f>
        <v>19276</v>
      </c>
      <c r="D150" s="10"/>
      <c r="E150" s="10">
        <v>19096</v>
      </c>
      <c r="F150" s="10">
        <v>180</v>
      </c>
      <c r="G150" s="10"/>
      <c r="H150" s="10"/>
      <c r="I150" s="10"/>
      <c r="J150" s="10"/>
      <c r="K150" s="10"/>
      <c r="L150" s="10"/>
      <c r="M150" s="10"/>
      <c r="N150" s="10"/>
    </row>
    <row r="151" spans="1:14" s="11" customFormat="1" x14ac:dyDescent="0.2">
      <c r="A151" s="8">
        <v>140</v>
      </c>
      <c r="B151" s="9" t="s">
        <v>83</v>
      </c>
      <c r="C151" s="10">
        <f>SUM(D151:N151)</f>
        <v>103766.40000000001</v>
      </c>
      <c r="D151" s="10"/>
      <c r="E151" s="10">
        <v>49876</v>
      </c>
      <c r="F151" s="10">
        <v>11178</v>
      </c>
      <c r="G151" s="10"/>
      <c r="H151" s="10"/>
      <c r="I151" s="10"/>
      <c r="J151" s="10">
        <v>29975.99</v>
      </c>
      <c r="K151" s="10">
        <v>3736.4100000000003</v>
      </c>
      <c r="L151" s="10">
        <v>9000</v>
      </c>
      <c r="M151" s="10"/>
      <c r="N151" s="10"/>
    </row>
    <row r="152" spans="1:14" s="11" customFormat="1" x14ac:dyDescent="0.2">
      <c r="A152" s="8">
        <v>141</v>
      </c>
      <c r="B152" s="9" t="s">
        <v>136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s="11" customFormat="1" x14ac:dyDescent="0.2">
      <c r="A153" s="8">
        <v>142</v>
      </c>
      <c r="B153" s="9" t="s">
        <v>84</v>
      </c>
      <c r="C153" s="10">
        <f>SUM(D153:N153)</f>
        <v>104660.78</v>
      </c>
      <c r="D153" s="10"/>
      <c r="E153" s="10">
        <v>56644</v>
      </c>
      <c r="F153" s="10">
        <v>5843.72</v>
      </c>
      <c r="G153" s="10"/>
      <c r="H153" s="10"/>
      <c r="I153" s="10"/>
      <c r="J153" s="10">
        <v>29651.43</v>
      </c>
      <c r="K153" s="10">
        <v>3521.630000000001</v>
      </c>
      <c r="L153" s="10">
        <v>9000</v>
      </c>
      <c r="M153" s="10"/>
      <c r="N153" s="10"/>
    </row>
    <row r="154" spans="1:14" s="11" customFormat="1" x14ac:dyDescent="0.2">
      <c r="A154" s="8">
        <v>143</v>
      </c>
      <c r="B154" s="9" t="s">
        <v>105</v>
      </c>
      <c r="C154" s="10">
        <f>SUM(D154:N154)</f>
        <v>70477.150000000009</v>
      </c>
      <c r="D154" s="10"/>
      <c r="E154" s="10">
        <v>24360</v>
      </c>
      <c r="F154" s="10">
        <v>4190</v>
      </c>
      <c r="G154" s="10"/>
      <c r="H154" s="10"/>
      <c r="I154" s="10"/>
      <c r="J154" s="10">
        <v>29975.99</v>
      </c>
      <c r="K154" s="10">
        <v>2951.1600000000003</v>
      </c>
      <c r="L154" s="10">
        <v>9000</v>
      </c>
      <c r="M154" s="10"/>
      <c r="N154" s="10"/>
    </row>
    <row r="155" spans="1:14" s="11" customFormat="1" x14ac:dyDescent="0.2">
      <c r="A155" s="8">
        <v>144</v>
      </c>
      <c r="B155" s="9" t="s">
        <v>137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s="11" customFormat="1" x14ac:dyDescent="0.2">
      <c r="A156" s="8">
        <v>145</v>
      </c>
      <c r="B156" s="9" t="s">
        <v>98</v>
      </c>
      <c r="C156" s="10">
        <f>SUM(D156:N156)</f>
        <v>75193.88</v>
      </c>
      <c r="D156" s="10"/>
      <c r="E156" s="10">
        <v>28928</v>
      </c>
      <c r="F156" s="10">
        <v>4585</v>
      </c>
      <c r="G156" s="10"/>
      <c r="H156" s="10"/>
      <c r="I156" s="10"/>
      <c r="J156" s="10">
        <v>29794.160000000003</v>
      </c>
      <c r="K156" s="10">
        <v>2836.72</v>
      </c>
      <c r="L156" s="10">
        <v>9000</v>
      </c>
      <c r="M156" s="10"/>
      <c r="N156" s="10">
        <v>50</v>
      </c>
    </row>
    <row r="157" spans="1:14" s="11" customFormat="1" x14ac:dyDescent="0.2">
      <c r="A157" s="8">
        <v>146</v>
      </c>
      <c r="B157" s="9" t="s">
        <v>138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s="11" customFormat="1" x14ac:dyDescent="0.2">
      <c r="A158" s="8">
        <v>147</v>
      </c>
      <c r="B158" s="9" t="s">
        <v>85</v>
      </c>
      <c r="C158" s="10">
        <f>SUM(D158:N158)</f>
        <v>57572.52</v>
      </c>
      <c r="D158" s="10">
        <v>2135.63</v>
      </c>
      <c r="E158" s="10">
        <v>30736</v>
      </c>
      <c r="F158" s="10">
        <v>5923</v>
      </c>
      <c r="G158" s="10">
        <v>3396</v>
      </c>
      <c r="H158" s="10">
        <v>3363</v>
      </c>
      <c r="I158" s="10">
        <v>2778.35</v>
      </c>
      <c r="J158" s="10"/>
      <c r="K158" s="10"/>
      <c r="L158" s="10">
        <v>8850.5400000000009</v>
      </c>
      <c r="M158" s="10"/>
      <c r="N158" s="10">
        <v>390</v>
      </c>
    </row>
    <row r="159" spans="1:14" s="11" customFormat="1" x14ac:dyDescent="0.2">
      <c r="A159" s="8">
        <v>148</v>
      </c>
      <c r="B159" s="9" t="s">
        <v>96</v>
      </c>
      <c r="C159" s="10">
        <f>SUM(D159:N159)</f>
        <v>107363.66</v>
      </c>
      <c r="D159" s="10"/>
      <c r="E159" s="10">
        <v>54376</v>
      </c>
      <c r="F159" s="10">
        <v>12108</v>
      </c>
      <c r="G159" s="10"/>
      <c r="H159" s="10"/>
      <c r="I159" s="10"/>
      <c r="J159" s="10">
        <v>29447.09</v>
      </c>
      <c r="K159" s="10">
        <v>2432.5700000000006</v>
      </c>
      <c r="L159" s="10">
        <v>9000</v>
      </c>
      <c r="M159" s="10"/>
      <c r="N159" s="10"/>
    </row>
    <row r="160" spans="1:14" s="11" customFormat="1" x14ac:dyDescent="0.2">
      <c r="A160" s="8">
        <v>149</v>
      </c>
      <c r="B160" s="9" t="s">
        <v>59</v>
      </c>
      <c r="C160" s="10">
        <f>SUM(D160:N160)</f>
        <v>62680.09</v>
      </c>
      <c r="D160" s="10"/>
      <c r="E160" s="10">
        <v>35372</v>
      </c>
      <c r="F160" s="10">
        <v>6538</v>
      </c>
      <c r="G160" s="10"/>
      <c r="H160" s="10"/>
      <c r="I160" s="10"/>
      <c r="J160" s="10"/>
      <c r="K160" s="10">
        <v>2342.9900000000002</v>
      </c>
      <c r="L160" s="10">
        <v>8887.1</v>
      </c>
      <c r="M160" s="10">
        <v>9540</v>
      </c>
      <c r="N160" s="10"/>
    </row>
    <row r="161" spans="1:14" s="11" customFormat="1" x14ac:dyDescent="0.2">
      <c r="A161" s="8">
        <v>150</v>
      </c>
      <c r="B161" s="9" t="s">
        <v>17</v>
      </c>
      <c r="C161" s="10">
        <f>SUM(D161:N161)</f>
        <v>90467.99</v>
      </c>
      <c r="D161" s="10"/>
      <c r="E161" s="10">
        <v>42560</v>
      </c>
      <c r="F161" s="10">
        <v>8932</v>
      </c>
      <c r="G161" s="10"/>
      <c r="H161" s="10"/>
      <c r="I161" s="10"/>
      <c r="J161" s="10">
        <v>29975.99</v>
      </c>
      <c r="K161" s="10"/>
      <c r="L161" s="10">
        <v>9000</v>
      </c>
      <c r="M161" s="10"/>
      <c r="N161" s="10"/>
    </row>
    <row r="162" spans="1:14" s="11" customFormat="1" ht="22.5" x14ac:dyDescent="0.2">
      <c r="A162" s="8">
        <v>151</v>
      </c>
      <c r="B162" s="12" t="s">
        <v>168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s="11" customFormat="1" ht="22.5" x14ac:dyDescent="0.2">
      <c r="A163" s="8"/>
      <c r="B163" s="12" t="s">
        <v>167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hidden="1" x14ac:dyDescent="0.2">
      <c r="A164" s="3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2">
      <c r="A165" s="5" t="s">
        <v>6</v>
      </c>
      <c r="B165" s="6"/>
      <c r="C165" s="7">
        <f t="shared" ref="C165:N165" si="6">SUBTOTAL(9,C2:C164)</f>
        <v>6883482.9300000025</v>
      </c>
      <c r="D165" s="7">
        <f t="shared" si="6"/>
        <v>89985.930000000008</v>
      </c>
      <c r="E165" s="7">
        <f t="shared" si="6"/>
        <v>2825695</v>
      </c>
      <c r="F165" s="7">
        <f t="shared" si="6"/>
        <v>482793.57999999996</v>
      </c>
      <c r="G165" s="7">
        <f t="shared" si="6"/>
        <v>253783.11</v>
      </c>
      <c r="H165" s="7">
        <f t="shared" si="6"/>
        <v>29892.73</v>
      </c>
      <c r="I165" s="7">
        <f t="shared" si="6"/>
        <v>172325.61999999997</v>
      </c>
      <c r="J165" s="7">
        <f t="shared" si="6"/>
        <v>1938403.7899999993</v>
      </c>
      <c r="K165" s="7">
        <f t="shared" si="6"/>
        <v>211408.67000000013</v>
      </c>
      <c r="L165" s="7">
        <f t="shared" si="6"/>
        <v>709432.33</v>
      </c>
      <c r="M165" s="7">
        <f t="shared" si="6"/>
        <v>153835.87</v>
      </c>
      <c r="N165" s="7">
        <f t="shared" si="6"/>
        <v>15926.300000000001</v>
      </c>
    </row>
    <row r="167" spans="1:14" x14ac:dyDescent="0.2">
      <c r="A167" s="14" t="s">
        <v>160</v>
      </c>
      <c r="B167" s="15"/>
      <c r="C167" s="15"/>
      <c r="D167" s="13" t="s">
        <v>162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2">
      <c r="A168" s="13"/>
      <c r="B168" s="13"/>
      <c r="C168" s="13"/>
      <c r="D168" s="13" t="s">
        <v>163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x14ac:dyDescent="0.2">
      <c r="A169" s="13"/>
      <c r="B169" s="13"/>
      <c r="C169" s="13"/>
      <c r="D169" s="13" t="s">
        <v>161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</sheetData>
  <autoFilter ref="A1:N163"/>
  <mergeCells count="1">
    <mergeCell ref="A167:C167"/>
  </mergeCells>
  <printOptions horizontalCentered="1"/>
  <pageMargins left="0.19685039370078741" right="0.19685039370078741" top="0.78740157480314965" bottom="0.78740157480314965" header="0.39370078740157483" footer="0.39370078740157483"/>
  <pageSetup paperSize="9" scale="85" pageOrder="overThenDown" orientation="landscape" useFirstPageNumber="1" horizontalDpi="300" verticalDpi="300" r:id="rId1"/>
  <headerFooter alignWithMargins="0">
    <oddHeader>&amp;LHRVATSKI SABOR&amp;C&amp;"Arial,Podebljano"&amp;12TROŠKOVI 10. SAZIVA PO OSOBAMA 01.01.2021. - 21.12.2021.</oddHeader>
    <oddFooter>&amp;C&amp;"Times New Roman,Uobičajeno"&amp;8Stranica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5</vt:i4>
      </vt:variant>
    </vt:vector>
  </HeadingPairs>
  <TitlesOfParts>
    <vt:vector size="6" baseType="lpstr">
      <vt:lpstr>List1</vt:lpstr>
      <vt:lpstr>__CDS__</vt:lpstr>
      <vt:lpstr>__CDSNaslov__</vt:lpstr>
      <vt:lpstr>__Main__</vt:lpstr>
      <vt:lpstr>_1Excel_BuiltIn_Print_Titles_1_1</vt:lpstr>
      <vt:lpstr>List1!Ispis_naslova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2021-12-27T10:17:47Z</dcterms:created>
  <dcterms:modified xsi:type="dcterms:W3CDTF">2023-09-18T12:24:35Z</dcterms:modified>
</cp:coreProperties>
</file>