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20\aplic\APL\REBALANS 2021\II. REBALANS\ZA VRH 2. Rebalans 2021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List1!#REF!</definedName>
    <definedName name="_xlnm.Print_Titles" localSheetId="0">List1!$3:$4</definedName>
    <definedName name="_xlnm.Print_Area" localSheetId="0">List1!$A$1:$I$216</definedName>
  </definedNames>
  <calcPr calcId="162913"/>
</workbook>
</file>

<file path=xl/calcChain.xml><?xml version="1.0" encoding="utf-8"?>
<calcChain xmlns="http://schemas.openxmlformats.org/spreadsheetml/2006/main">
  <c r="I209" i="1" l="1"/>
  <c r="I194" i="1"/>
  <c r="I195" i="1"/>
  <c r="G183" i="1"/>
  <c r="H183" i="1"/>
  <c r="F183" i="1"/>
  <c r="I173" i="1"/>
  <c r="G198" i="1"/>
  <c r="H198" i="1"/>
  <c r="F198" i="1"/>
  <c r="G190" i="1"/>
  <c r="H190" i="1"/>
  <c r="F190" i="1"/>
  <c r="G160" i="1"/>
  <c r="H160" i="1"/>
  <c r="F160" i="1"/>
  <c r="G144" i="1"/>
  <c r="H144" i="1"/>
  <c r="F144" i="1"/>
  <c r="G114" i="1"/>
  <c r="H114" i="1"/>
  <c r="F114" i="1"/>
  <c r="G98" i="1"/>
  <c r="H98" i="1"/>
  <c r="F98" i="1"/>
  <c r="G76" i="1"/>
  <c r="H76" i="1"/>
  <c r="F76" i="1"/>
  <c r="G63" i="1"/>
  <c r="H63" i="1"/>
  <c r="F63" i="1"/>
  <c r="G46" i="1"/>
  <c r="H46" i="1"/>
  <c r="F46" i="1"/>
  <c r="I59" i="1"/>
  <c r="G22" i="1"/>
  <c r="H22" i="1"/>
  <c r="F22" i="1"/>
  <c r="F6" i="1"/>
  <c r="G6" i="1"/>
  <c r="H6" i="1"/>
  <c r="G143" i="1" l="1"/>
  <c r="H143" i="1"/>
  <c r="F143" i="1"/>
  <c r="H5" i="1"/>
  <c r="G5" i="1"/>
  <c r="F5" i="1"/>
  <c r="I117" i="1"/>
  <c r="I196" i="1"/>
  <c r="I163" i="1"/>
  <c r="I133" i="1"/>
  <c r="I89" i="1"/>
  <c r="I108" i="1"/>
  <c r="I90" i="1" l="1"/>
  <c r="I18" i="1" l="1"/>
  <c r="I17" i="1"/>
  <c r="I16" i="1"/>
  <c r="I15" i="1"/>
  <c r="I14" i="1"/>
  <c r="I13" i="1"/>
  <c r="I12" i="1"/>
  <c r="I11" i="1"/>
  <c r="I10" i="1"/>
  <c r="I9" i="1"/>
  <c r="I8" i="1"/>
  <c r="I7" i="1"/>
  <c r="I19" i="1"/>
  <c r="I20" i="1"/>
  <c r="I21" i="1"/>
  <c r="I6" i="1" l="1"/>
  <c r="I125" i="1"/>
  <c r="I216" i="1" l="1"/>
  <c r="I215" i="1"/>
  <c r="I214" i="1"/>
  <c r="I213" i="1"/>
  <c r="I212" i="1"/>
  <c r="I211" i="1"/>
  <c r="I210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3" i="1"/>
  <c r="I191" i="1"/>
  <c r="I190" i="1"/>
  <c r="I189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2" i="1"/>
  <c r="I171" i="1"/>
  <c r="I170" i="1"/>
  <c r="I169" i="1"/>
  <c r="I168" i="1"/>
  <c r="I167" i="1"/>
  <c r="I166" i="1"/>
  <c r="I165" i="1"/>
  <c r="I164" i="1"/>
  <c r="I162" i="1"/>
  <c r="I161" i="1"/>
  <c r="I160" i="1"/>
  <c r="I159" i="1"/>
  <c r="I158" i="1"/>
  <c r="I157" i="1"/>
  <c r="I156" i="1"/>
  <c r="I154" i="1"/>
  <c r="I153" i="1"/>
  <c r="I152" i="1"/>
  <c r="I151" i="1"/>
  <c r="I150" i="1"/>
  <c r="I149" i="1"/>
  <c r="I148" i="1"/>
  <c r="I147" i="1"/>
  <c r="I146" i="1"/>
  <c r="I145" i="1"/>
  <c r="I143" i="1"/>
  <c r="I138" i="1"/>
  <c r="I137" i="1"/>
  <c r="I136" i="1"/>
  <c r="I135" i="1"/>
  <c r="I134" i="1"/>
  <c r="I132" i="1"/>
  <c r="I130" i="1"/>
  <c r="I128" i="1"/>
  <c r="I127" i="1"/>
  <c r="I126" i="1"/>
  <c r="I124" i="1"/>
  <c r="I123" i="1"/>
  <c r="I122" i="1"/>
  <c r="I121" i="1"/>
  <c r="I120" i="1"/>
  <c r="I119" i="1"/>
  <c r="I118" i="1"/>
  <c r="I116" i="1"/>
  <c r="I115" i="1"/>
  <c r="I114" i="1"/>
  <c r="I113" i="1"/>
  <c r="I112" i="1"/>
  <c r="I111" i="1"/>
  <c r="I110" i="1"/>
  <c r="I109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8" i="1"/>
  <c r="I87" i="1"/>
  <c r="I86" i="1"/>
  <c r="I84" i="1"/>
  <c r="I83" i="1"/>
  <c r="I82" i="1"/>
  <c r="I81" i="1"/>
  <c r="I80" i="1"/>
  <c r="I79" i="1"/>
  <c r="I78" i="1"/>
  <c r="I77" i="1"/>
  <c r="I76" i="1"/>
  <c r="I75" i="1"/>
  <c r="I74" i="1"/>
  <c r="I73" i="1"/>
  <c r="I71" i="1"/>
  <c r="I70" i="1"/>
  <c r="I69" i="1"/>
  <c r="I68" i="1"/>
  <c r="I67" i="1"/>
  <c r="I66" i="1"/>
  <c r="I65" i="1"/>
  <c r="I64" i="1"/>
  <c r="I63" i="1"/>
  <c r="I62" i="1"/>
  <c r="I61" i="1"/>
  <c r="I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144" i="1"/>
  <c r="I5" i="1" l="1"/>
</calcChain>
</file>

<file path=xl/sharedStrings.xml><?xml version="1.0" encoding="utf-8"?>
<sst xmlns="http://schemas.openxmlformats.org/spreadsheetml/2006/main" count="224" uniqueCount="87">
  <si>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</si>
  <si>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</si>
  <si>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</si>
  <si>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</si>
  <si>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</si>
  <si>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</si>
  <si>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</si>
  <si>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</si>
  <si>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</si>
  <si>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</si>
  <si>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</si>
  <si>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</si>
  <si>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</si>
  <si>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</si>
  <si>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</si>
  <si>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</si>
  <si>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</si>
  <si>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</si>
  <si>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</si>
  <si>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</si>
  <si>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</si>
  <si>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</si>
  <si>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</si>
  <si>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</si>
  <si>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</si>
  <si>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</si>
  <si>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</si>
  <si>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</si>
  <si>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</si>
  <si>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</si>
  <si>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</si>
  <si>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</si>
  <si>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</si>
  <si>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</si>
  <si>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</si>
  <si>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</si>
  <si>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</si>
  <si>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</si>
  <si>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</si>
  <si>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</si>
  <si>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</si>
  <si>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</si>
  <si>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</si>
  <si>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</si>
  <si>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</si>
  <si>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</si>
  <si>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</si>
  <si>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</si>
  <si>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</si>
  <si>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</si>
  <si>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</si>
  <si>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</si>
  <si>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</si>
  <si>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</si>
  <si>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</si>
  <si>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</si>
  <si>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</si>
  <si>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</si>
  <si>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</si>
  <si>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</si>
  <si>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</si>
  <si>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</si>
  <si>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</si>
  <si>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</si>
  <si>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</si>
  <si>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</si>
  <si>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</si>
  <si>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</si>
  <si>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</si>
  <si>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</si>
  <si>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</si>
  <si>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</si>
  <si>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</si>
  <si>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</si>
  <si>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</si>
  <si>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</si>
  <si>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</si>
  <si>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</si>
  <si>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Povećanje/
smanjenje</t>
  </si>
  <si>
    <t>Indeks</t>
  </si>
  <si>
    <t>Prihodi od nefinancijske imovine i nadoknade štete s osnova osiguranja</t>
  </si>
  <si>
    <t>Subvencije trgovačkim društvima, zadrugama, poljoprivrednicima i obrtnicima iz EU sredstava</t>
  </si>
  <si>
    <t>Proračunska pričuva</t>
  </si>
  <si>
    <t>Plan 2021.</t>
  </si>
  <si>
    <t>Novi plan
2021.</t>
  </si>
  <si>
    <t>Instrumenti EU nove generacije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</si>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</sst>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94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  <xf numFmtId="0" fontId="37" fillId="30" borderId="0"/>
    <xf numFmtId="0" fontId="1" fillId="0" borderId="0"/>
    <xf numFmtId="4" fontId="3" fillId="32" borderId="1" applyNumberFormat="0" applyProtection="0">
      <alignment vertical="center"/>
    </xf>
    <xf numFmtId="4" fontId="4" fillId="32" borderId="1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0" fontId="11" fillId="33" borderId="1" applyNumberFormat="0" applyProtection="0">
      <alignment horizontal="left" vertical="center" indent="1"/>
    </xf>
    <xf numFmtId="4" fontId="3" fillId="34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7" fillId="50" borderId="0" applyNumberFormat="0" applyProtection="0">
      <alignment horizontal="left" vertical="center" indent="1"/>
    </xf>
    <xf numFmtId="0" fontId="13" fillId="33" borderId="1" applyNumberFormat="0" applyProtection="0">
      <alignment horizontal="center" vertical="center"/>
    </xf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10" fillId="30" borderId="0"/>
  </cellStyleXfs>
  <cellXfs count="44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3" fontId="18" fillId="0" borderId="12" xfId="94" applyNumberFormat="1" applyFont="1" applyFill="1" applyBorder="1">
      <alignment horizontal="right" vertical="center"/>
    </xf>
    <xf numFmtId="3" fontId="18" fillId="0" borderId="0" xfId="94" applyNumberFormat="1" applyFont="1" applyFill="1" applyBorder="1">
      <alignment horizontal="right" vertical="center"/>
    </xf>
    <xf numFmtId="3" fontId="19" fillId="0" borderId="0" xfId="94" applyNumberFormat="1" applyFont="1" applyFill="1" applyBorder="1">
      <alignment horizontal="right" vertical="center"/>
    </xf>
    <xf numFmtId="0" fontId="14" fillId="0" borderId="8" xfId="26" applyFont="1" applyFill="1" applyBorder="1" applyAlignment="1">
      <alignment horizontal="justify" vertical="center"/>
    </xf>
    <xf numFmtId="3" fontId="34" fillId="0" borderId="0" xfId="94" applyNumberFormat="1" applyFont="1" applyFill="1" applyBorder="1">
      <alignment horizontal="right" vertical="center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5" fillId="0" borderId="0" xfId="0" applyFont="1" applyAlignment="1">
      <alignment wrapText="1"/>
    </xf>
    <xf numFmtId="3" fontId="15" fillId="0" borderId="0" xfId="1" applyNumberFormat="1" applyFont="1"/>
    <xf numFmtId="3" fontId="35" fillId="0" borderId="0" xfId="0" applyNumberFormat="1" applyFont="1"/>
    <xf numFmtId="0" fontId="35" fillId="0" borderId="0" xfId="0" applyFont="1" applyBorder="1"/>
    <xf numFmtId="0" fontId="14" fillId="0" borderId="12" xfId="132" quotePrefix="1" applyFont="1" applyFill="1" applyBorder="1" applyAlignment="1">
      <alignment horizontal="left" vertical="center" wrapText="1" indent="1"/>
    </xf>
    <xf numFmtId="0" fontId="14" fillId="0" borderId="12" xfId="132" quotePrefix="1" applyFont="1" applyFill="1" applyBorder="1" applyAlignment="1">
      <alignment horizontal="left" vertical="center" wrapText="1"/>
    </xf>
    <xf numFmtId="0" fontId="14" fillId="0" borderId="12" xfId="132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 indent="1"/>
    </xf>
    <xf numFmtId="0" fontId="14" fillId="0" borderId="0" xfId="134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/>
    </xf>
    <xf numFmtId="0" fontId="33" fillId="0" borderId="0" xfId="134" quotePrefix="1" applyFont="1" applyFill="1" applyBorder="1" applyAlignment="1">
      <alignment horizontal="left" vertical="center" wrapText="1" indent="1"/>
    </xf>
    <xf numFmtId="0" fontId="33" fillId="0" borderId="0" xfId="134" quotePrefix="1" applyFont="1" applyFill="1" applyBorder="1" applyAlignment="1">
      <alignment horizontal="center" vertical="center" wrapText="1"/>
    </xf>
    <xf numFmtId="0" fontId="33" fillId="0" borderId="0" xfId="134" quotePrefix="1" applyFont="1" applyFill="1" applyBorder="1" applyAlignment="1">
      <alignment horizontal="left" vertical="center" wrapText="1"/>
    </xf>
    <xf numFmtId="0" fontId="17" fillId="0" borderId="0" xfId="136" quotePrefix="1" applyFont="1" applyFill="1" applyBorder="1" applyAlignment="1">
      <alignment horizontal="left" vertical="center" wrapText="1" indent="2"/>
    </xf>
    <xf numFmtId="0" fontId="17" fillId="0" borderId="0" xfId="136" quotePrefix="1" applyFont="1" applyFill="1" applyBorder="1" applyAlignment="1">
      <alignment horizontal="center" vertical="center" wrapText="1"/>
    </xf>
    <xf numFmtId="0" fontId="17" fillId="0" borderId="0" xfId="136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left" vertical="center" wrapText="1" indent="1"/>
    </xf>
    <xf numFmtId="0" fontId="14" fillId="0" borderId="0" xfId="132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center" vertical="center" wrapText="1"/>
    </xf>
    <xf numFmtId="164" fontId="15" fillId="0" borderId="0" xfId="1" applyNumberFormat="1" applyFont="1"/>
    <xf numFmtId="164" fontId="14" fillId="0" borderId="9" xfId="23" applyNumberFormat="1" applyFont="1" applyFill="1" applyBorder="1" applyAlignment="1">
      <alignment horizontal="center" vertical="center" wrapText="1"/>
    </xf>
    <xf numFmtId="164" fontId="18" fillId="0" borderId="12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164" fontId="35" fillId="0" borderId="0" xfId="0" applyNumberFormat="1" applyFont="1"/>
  </cellXfs>
  <cellStyles count="194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Normalno 6 2" xfId="193"/>
    <cellStyle name="Normalno 7" xfId="153"/>
    <cellStyle name="Normalno 8" xfId="152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 4" xfId="154"/>
    <cellStyle name="SAPBEXaggDataEmph" xfId="29"/>
    <cellStyle name="SAPBEXaggDataEmph 2" xfId="30"/>
    <cellStyle name="SAPBEXaggDataEmph 3" xfId="127"/>
    <cellStyle name="SAPBEXaggDataEmph 4" xfId="155"/>
    <cellStyle name="SAPBEXaggItem" xfId="31"/>
    <cellStyle name="SAPBEXaggItem 2" xfId="32"/>
    <cellStyle name="SAPBEXaggItem 3" xfId="126"/>
    <cellStyle name="SAPBEXaggItem 4" xfId="156"/>
    <cellStyle name="SAPBEXaggItemX" xfId="33"/>
    <cellStyle name="SAPBEXaggItemX 2" xfId="34"/>
    <cellStyle name="SAPBEXaggItemX 3" xfId="125"/>
    <cellStyle name="SAPBEXaggItemX 4" xfId="157"/>
    <cellStyle name="SAPBEXchaText" xfId="35"/>
    <cellStyle name="SAPBEXchaText 2" xfId="36"/>
    <cellStyle name="SAPBEXchaText 3" xfId="124"/>
    <cellStyle name="SAPBEXchaText 4" xfId="158"/>
    <cellStyle name="SAPBEXexcBad7" xfId="37"/>
    <cellStyle name="SAPBEXexcBad7 2" xfId="38"/>
    <cellStyle name="SAPBEXexcBad7 3" xfId="123"/>
    <cellStyle name="SAPBEXexcBad7 4" xfId="159"/>
    <cellStyle name="SAPBEXexcBad8" xfId="39"/>
    <cellStyle name="SAPBEXexcBad8 2" xfId="40"/>
    <cellStyle name="SAPBEXexcBad8 3" xfId="122"/>
    <cellStyle name="SAPBEXexcBad8 4" xfId="160"/>
    <cellStyle name="SAPBEXexcBad9" xfId="41"/>
    <cellStyle name="SAPBEXexcBad9 2" xfId="42"/>
    <cellStyle name="SAPBEXexcBad9 3" xfId="121"/>
    <cellStyle name="SAPBEXexcBad9 4" xfId="161"/>
    <cellStyle name="SAPBEXexcCritical4" xfId="43"/>
    <cellStyle name="SAPBEXexcCritical4 2" xfId="44"/>
    <cellStyle name="SAPBEXexcCritical4 3" xfId="120"/>
    <cellStyle name="SAPBEXexcCritical4 4" xfId="162"/>
    <cellStyle name="SAPBEXexcCritical5" xfId="45"/>
    <cellStyle name="SAPBEXexcCritical5 2" xfId="46"/>
    <cellStyle name="SAPBEXexcCritical5 3" xfId="119"/>
    <cellStyle name="SAPBEXexcCritical5 4" xfId="163"/>
    <cellStyle name="SAPBEXexcCritical6" xfId="47"/>
    <cellStyle name="SAPBEXexcCritical6 2" xfId="48"/>
    <cellStyle name="SAPBEXexcCritical6 3" xfId="118"/>
    <cellStyle name="SAPBEXexcCritical6 4" xfId="164"/>
    <cellStyle name="SAPBEXexcGood1" xfId="49"/>
    <cellStyle name="SAPBEXexcGood1 2" xfId="50"/>
    <cellStyle name="SAPBEXexcGood1 3" xfId="117"/>
    <cellStyle name="SAPBEXexcGood1 4" xfId="165"/>
    <cellStyle name="SAPBEXexcGood2" xfId="51"/>
    <cellStyle name="SAPBEXexcGood2 2" xfId="52"/>
    <cellStyle name="SAPBEXexcGood2 3" xfId="116"/>
    <cellStyle name="SAPBEXexcGood2 4" xfId="166"/>
    <cellStyle name="SAPBEXexcGood3" xfId="53"/>
    <cellStyle name="SAPBEXexcGood3 2" xfId="54"/>
    <cellStyle name="SAPBEXexcGood3 3" xfId="115"/>
    <cellStyle name="SAPBEXexcGood3 4" xfId="167"/>
    <cellStyle name="SAPBEXfilterDrill" xfId="55"/>
    <cellStyle name="SAPBEXfilterDrill 2" xfId="56"/>
    <cellStyle name="SAPBEXfilterDrill 3" xfId="114"/>
    <cellStyle name="SAPBEXfilterDrill 4" xfId="168"/>
    <cellStyle name="SAPBEXfilterItem" xfId="57"/>
    <cellStyle name="SAPBEXfilterItem 2" xfId="58"/>
    <cellStyle name="SAPBEXfilterItem 3" xfId="113"/>
    <cellStyle name="SAPBEXfilterItem 4" xfId="169"/>
    <cellStyle name="SAPBEXfilterText" xfId="59"/>
    <cellStyle name="SAPBEXfilterText 2" xfId="60"/>
    <cellStyle name="SAPBEXfilterText 3" xfId="112"/>
    <cellStyle name="SAPBEXfilterText 4" xfId="170"/>
    <cellStyle name="SAPBEXformats" xfId="61"/>
    <cellStyle name="SAPBEXformats 2" xfId="62"/>
    <cellStyle name="SAPBEXformats 3" xfId="111"/>
    <cellStyle name="SAPBEXformats 4" xfId="171"/>
    <cellStyle name="SAPBEXheaderItem" xfId="63"/>
    <cellStyle name="SAPBEXheaderItem 2" xfId="64"/>
    <cellStyle name="SAPBEXheaderItem 3" xfId="130"/>
    <cellStyle name="SAPBEXheaderItem 4" xfId="172"/>
    <cellStyle name="SAPBEXheaderText" xfId="65"/>
    <cellStyle name="SAPBEXheaderText 2" xfId="66"/>
    <cellStyle name="SAPBEXheaderText 3" xfId="131"/>
    <cellStyle name="SAPBEXheaderText 4" xfId="173"/>
    <cellStyle name="SAPBEXHLevel0" xfId="67"/>
    <cellStyle name="SAPBEXHLevel0 2" xfId="68"/>
    <cellStyle name="SAPBEXHLevel0 3" xfId="132"/>
    <cellStyle name="SAPBEXHLevel0 4" xfId="174"/>
    <cellStyle name="SAPBEXHLevel0X" xfId="69"/>
    <cellStyle name="SAPBEXHLevel0X 2" xfId="70"/>
    <cellStyle name="SAPBEXHLevel0X 3" xfId="133"/>
    <cellStyle name="SAPBEXHLevel0X 4" xfId="175"/>
    <cellStyle name="SAPBEXHLevel1" xfId="71"/>
    <cellStyle name="SAPBEXHLevel1 2" xfId="72"/>
    <cellStyle name="SAPBEXHLevel1 3" xfId="134"/>
    <cellStyle name="SAPBEXHLevel1 4" xfId="176"/>
    <cellStyle name="SAPBEXHLevel1X" xfId="73"/>
    <cellStyle name="SAPBEXHLevel1X 2" xfId="74"/>
    <cellStyle name="SAPBEXHLevel1X 3" xfId="135"/>
    <cellStyle name="SAPBEXHLevel1X 4" xfId="177"/>
    <cellStyle name="SAPBEXHLevel2" xfId="75"/>
    <cellStyle name="SAPBEXHLevel2 2" xfId="76"/>
    <cellStyle name="SAPBEXHLevel2 3" xfId="136"/>
    <cellStyle name="SAPBEXHLevel2 4" xfId="178"/>
    <cellStyle name="SAPBEXHLevel2X" xfId="77"/>
    <cellStyle name="SAPBEXHLevel2X 2" xfId="78"/>
    <cellStyle name="SAPBEXHLevel2X 3" xfId="137"/>
    <cellStyle name="SAPBEXHLevel2X 4" xfId="179"/>
    <cellStyle name="SAPBEXHLevel3" xfId="79"/>
    <cellStyle name="SAPBEXHLevel3 2" xfId="80"/>
    <cellStyle name="SAPBEXHLevel3 3" xfId="138"/>
    <cellStyle name="SAPBEXHLevel3 4" xfId="180"/>
    <cellStyle name="SAPBEXHLevel3X" xfId="81"/>
    <cellStyle name="SAPBEXHLevel3X 2" xfId="82"/>
    <cellStyle name="SAPBEXHLevel3X 3" xfId="139"/>
    <cellStyle name="SAPBEXHLevel3X 4" xfId="181"/>
    <cellStyle name="SAPBEXinputData" xfId="83"/>
    <cellStyle name="SAPBEXinputData 2" xfId="84"/>
    <cellStyle name="SAPBEXinputData 3" xfId="140"/>
    <cellStyle name="SAPBEXinputData 4" xfId="182"/>
    <cellStyle name="SAPBEXItemHeader" xfId="85"/>
    <cellStyle name="SAPBEXresData" xfId="86"/>
    <cellStyle name="SAPBEXresData 2" xfId="87"/>
    <cellStyle name="SAPBEXresData 3" xfId="141"/>
    <cellStyle name="SAPBEXresData 4" xfId="183"/>
    <cellStyle name="SAPBEXresDataEmph" xfId="88"/>
    <cellStyle name="SAPBEXresDataEmph 2" xfId="89"/>
    <cellStyle name="SAPBEXresDataEmph 3" xfId="142"/>
    <cellStyle name="SAPBEXresDataEmph 4" xfId="184"/>
    <cellStyle name="SAPBEXresItem" xfId="90"/>
    <cellStyle name="SAPBEXresItem 2" xfId="91"/>
    <cellStyle name="SAPBEXresItem 3" xfId="143"/>
    <cellStyle name="SAPBEXresItem 4" xfId="185"/>
    <cellStyle name="SAPBEXresItemX" xfId="92"/>
    <cellStyle name="SAPBEXresItemX 2" xfId="93"/>
    <cellStyle name="SAPBEXresItemX 3" xfId="144"/>
    <cellStyle name="SAPBEXresItemX 4" xfId="186"/>
    <cellStyle name="SAPBEXstdData" xfId="94"/>
    <cellStyle name="SAPBEXstdData 2" xfId="95"/>
    <cellStyle name="SAPBEXstdData 3" xfId="145"/>
    <cellStyle name="SAPBEXstdData 4" xfId="187"/>
    <cellStyle name="SAPBEXstdDataEmph" xfId="96"/>
    <cellStyle name="SAPBEXstdDataEmph 2" xfId="97"/>
    <cellStyle name="SAPBEXstdDataEmph 3" xfId="146"/>
    <cellStyle name="SAPBEXstdDataEmph 4" xfId="188"/>
    <cellStyle name="SAPBEXstdItem" xfId="98"/>
    <cellStyle name="SAPBEXstdItem 2" xfId="99"/>
    <cellStyle name="SAPBEXstdItem 3" xfId="147"/>
    <cellStyle name="SAPBEXstdItem 4" xfId="189"/>
    <cellStyle name="SAPBEXstdItemX" xfId="100"/>
    <cellStyle name="SAPBEXstdItemX 2" xfId="101"/>
    <cellStyle name="SAPBEXstdItemX 3" xfId="148"/>
    <cellStyle name="SAPBEXstdItemX 4" xfId="190"/>
    <cellStyle name="SAPBEXtitle" xfId="102"/>
    <cellStyle name="SAPBEXtitle 2" xfId="103"/>
    <cellStyle name="SAPBEXtitle 3" xfId="149"/>
    <cellStyle name="SAPBEXtitle 4" xfId="191"/>
    <cellStyle name="SAPBEXunassignedItem" xfId="104"/>
    <cellStyle name="SAPBEXundefined" xfId="105"/>
    <cellStyle name="SAPBEXundefined 2" xfId="106"/>
    <cellStyle name="SAPBEXundefined 3" xfId="150"/>
    <cellStyle name="SAPBEXundefined 4" xfId="192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28</xdr:row>
      <xdr:rowOff>25400</xdr:rowOff>
    </xdr:to>
    <xdr:pic>
      <xdr:nvPicPr>
        <xdr:cNvPr id="14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9525</xdr:colOff>
      <xdr:row>2</xdr:row>
      <xdr:rowOff>304800</xdr:rowOff>
    </xdr:from>
    <xdr:to>
      <xdr:col>9</xdr:col>
      <xdr:colOff>44450</xdr:colOff>
      <xdr:row>46</xdr:row>
      <xdr:rowOff>2540</xdr:rowOff>
    </xdr:to>
    <xdr:pic>
      <xdr:nvPicPr>
        <xdr:cNvPr id="15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123825</xdr:rowOff>
    </xdr:from>
    <xdr:to>
      <xdr:col>0</xdr:col>
      <xdr:colOff>257175</xdr:colOff>
      <xdr:row>27</xdr:row>
      <xdr:rowOff>34925</xdr:rowOff>
    </xdr:to>
    <xdr:pic>
      <xdr:nvPicPr>
        <xdr:cNvPr id="16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123825</xdr:rowOff>
    </xdr:from>
    <xdr:to>
      <xdr:col>9</xdr:col>
      <xdr:colOff>233045</xdr:colOff>
      <xdr:row>44</xdr:row>
      <xdr:rowOff>34925</xdr:rowOff>
    </xdr:to>
    <xdr:pic>
      <xdr:nvPicPr>
        <xdr:cNvPr id="17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65"/>
  <sheetViews>
    <sheetView tabSelected="1" zoomScaleNormal="100" workbookViewId="0">
      <selection activeCell="L9" sqref="L9"/>
    </sheetView>
  </sheetViews>
  <sheetFormatPr defaultColWidth="9.140625" defaultRowHeight="15"/>
  <cols>
    <col min="1" max="1" width="4.7109375" style="17" customWidth="1"/>
    <col min="2" max="2" width="5.140625" style="17" customWidth="1"/>
    <col min="3" max="3" width="7.28515625" style="17" customWidth="1"/>
    <col min="4" max="4" width="5.7109375" style="17" customWidth="1"/>
    <col min="5" max="5" width="41.28515625" style="18" customWidth="1"/>
    <col min="6" max="8" width="17.7109375" style="20" customWidth="1"/>
    <col min="9" max="9" width="7.5703125" style="43" bestFit="1" customWidth="1"/>
    <col min="10" max="10" width="9.140625" style="17"/>
    <col min="11" max="11" width="12.5703125" style="17" bestFit="1" customWidth="1"/>
    <col min="12" max="12" width="16" style="17" bestFit="1" customWidth="1"/>
    <col min="13" max="13" width="14.85546875" style="17" bestFit="1" customWidth="1"/>
    <col min="14" max="14" width="13.140625" style="17" bestFit="1" customWidth="1"/>
    <col min="15" max="16" width="13.5703125" style="17" bestFit="1" customWidth="1"/>
    <col min="17" max="16384" width="9.140625" style="17"/>
  </cols>
  <sheetData>
    <row r="1" spans="1:16">
      <c r="A1" s="2" t="s">
        <v>0</v>
      </c>
      <c r="B1" s="2"/>
      <c r="C1" s="6"/>
      <c r="D1" s="6"/>
      <c r="E1" s="15"/>
      <c r="F1" s="19"/>
      <c r="G1" s="19"/>
      <c r="H1" s="19"/>
      <c r="I1" s="37"/>
    </row>
    <row r="2" spans="1:16">
      <c r="A2" s="16"/>
      <c r="B2" s="16"/>
      <c r="C2" s="16"/>
      <c r="D2" s="16"/>
      <c r="E2" s="15"/>
      <c r="F2" s="19"/>
      <c r="G2" s="19"/>
      <c r="H2" s="19"/>
      <c r="I2" s="37"/>
    </row>
    <row r="3" spans="1:16" ht="28.5">
      <c r="A3" s="1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83</v>
      </c>
      <c r="G3" s="1" t="s">
        <v>78</v>
      </c>
      <c r="H3" s="1" t="s">
        <v>84</v>
      </c>
      <c r="I3" s="38" t="s">
        <v>79</v>
      </c>
    </row>
    <row r="4" spans="1:16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9">
        <v>9</v>
      </c>
      <c r="J4" s="21"/>
      <c r="K4" s="21"/>
      <c r="L4" s="21"/>
      <c r="M4" s="21"/>
      <c r="N4" s="21"/>
    </row>
    <row r="5" spans="1:16">
      <c r="A5" s="22">
        <v>3</v>
      </c>
      <c r="B5" s="23"/>
      <c r="C5" s="24"/>
      <c r="D5" s="24"/>
      <c r="E5" s="23" t="s">
        <v>6</v>
      </c>
      <c r="F5" s="10">
        <f>+F6+F22+F46+F63+F76+F98+F114</f>
        <v>158925367753</v>
      </c>
      <c r="G5" s="10">
        <f t="shared" ref="G5:H5" si="0">+G6+G22+G46+G63+G76+G98+G114</f>
        <v>5485604979</v>
      </c>
      <c r="H5" s="10">
        <f t="shared" si="0"/>
        <v>164410972732</v>
      </c>
      <c r="I5" s="39">
        <f>+H5/F5*100</f>
        <v>103.4516861949476</v>
      </c>
      <c r="N5" s="20"/>
      <c r="O5" s="20"/>
      <c r="P5" s="20"/>
    </row>
    <row r="6" spans="1:16">
      <c r="A6" s="25"/>
      <c r="B6" s="25">
        <v>31</v>
      </c>
      <c r="C6" s="26"/>
      <c r="D6" s="26"/>
      <c r="E6" s="27" t="s">
        <v>7</v>
      </c>
      <c r="F6" s="11">
        <f>SUM(F7:F18)</f>
        <v>23885201981</v>
      </c>
      <c r="G6" s="11">
        <f t="shared" ref="G6:H6" si="1">SUM(G7:G18)</f>
        <v>564222846</v>
      </c>
      <c r="H6" s="11">
        <f t="shared" si="1"/>
        <v>24449424827</v>
      </c>
      <c r="I6" s="40">
        <f t="shared" ref="I6:I59" si="2">+H6/F6*100</f>
        <v>102.36222765228791</v>
      </c>
      <c r="K6" s="20"/>
      <c r="L6" s="20"/>
      <c r="M6" s="20"/>
      <c r="N6" s="20"/>
      <c r="O6" s="20"/>
      <c r="P6" s="20"/>
    </row>
    <row r="7" spans="1:16">
      <c r="A7" s="28"/>
      <c r="B7" s="28"/>
      <c r="C7" s="29"/>
      <c r="D7" s="29">
        <v>11</v>
      </c>
      <c r="E7" s="30" t="s">
        <v>8</v>
      </c>
      <c r="F7" s="14">
        <v>17109847420</v>
      </c>
      <c r="G7" s="14">
        <v>347083695</v>
      </c>
      <c r="H7" s="14">
        <v>17456931115</v>
      </c>
      <c r="I7" s="41">
        <f t="shared" si="2"/>
        <v>102.02856101799182</v>
      </c>
    </row>
    <row r="8" spans="1:16">
      <c r="A8" s="28"/>
      <c r="B8" s="28"/>
      <c r="C8" s="29"/>
      <c r="D8" s="29">
        <v>12</v>
      </c>
      <c r="E8" s="30" t="s">
        <v>9</v>
      </c>
      <c r="F8" s="14">
        <v>104662371</v>
      </c>
      <c r="G8" s="14">
        <v>-3251854</v>
      </c>
      <c r="H8" s="14">
        <v>101410517</v>
      </c>
      <c r="I8" s="41">
        <f t="shared" si="2"/>
        <v>96.893005605615414</v>
      </c>
    </row>
    <row r="9" spans="1:16">
      <c r="A9" s="28"/>
      <c r="B9" s="28"/>
      <c r="C9" s="29"/>
      <c r="D9" s="29">
        <v>21</v>
      </c>
      <c r="E9" s="30" t="s">
        <v>10</v>
      </c>
      <c r="F9" s="14">
        <v>341705000</v>
      </c>
      <c r="G9" s="14">
        <v>0</v>
      </c>
      <c r="H9" s="14">
        <v>341705000</v>
      </c>
      <c r="I9" s="41">
        <f t="shared" si="2"/>
        <v>100</v>
      </c>
    </row>
    <row r="10" spans="1:16">
      <c r="A10" s="28"/>
      <c r="B10" s="28"/>
      <c r="C10" s="29"/>
      <c r="D10" s="29">
        <v>31</v>
      </c>
      <c r="E10" s="30" t="s">
        <v>11</v>
      </c>
      <c r="F10" s="14">
        <v>312836559</v>
      </c>
      <c r="G10" s="14">
        <v>3428626</v>
      </c>
      <c r="H10" s="14">
        <v>316265185</v>
      </c>
      <c r="I10" s="41">
        <f t="shared" si="2"/>
        <v>101.09597996185606</v>
      </c>
    </row>
    <row r="11" spans="1:16">
      <c r="A11" s="28"/>
      <c r="B11" s="28"/>
      <c r="C11" s="29"/>
      <c r="D11" s="29">
        <v>43</v>
      </c>
      <c r="E11" s="30" t="s">
        <v>12</v>
      </c>
      <c r="F11" s="14">
        <v>5247978318</v>
      </c>
      <c r="G11" s="14">
        <v>202367548</v>
      </c>
      <c r="H11" s="14">
        <v>5450345866</v>
      </c>
      <c r="I11" s="41">
        <f t="shared" si="2"/>
        <v>103.85610487958574</v>
      </c>
    </row>
    <row r="12" spans="1:16">
      <c r="A12" s="28"/>
      <c r="B12" s="28"/>
      <c r="C12" s="29"/>
      <c r="D12" s="29">
        <v>51</v>
      </c>
      <c r="E12" s="30" t="s">
        <v>13</v>
      </c>
      <c r="F12" s="14">
        <v>58715655</v>
      </c>
      <c r="G12" s="14">
        <v>2783712</v>
      </c>
      <c r="H12" s="14">
        <v>61499367</v>
      </c>
      <c r="I12" s="41">
        <f t="shared" si="2"/>
        <v>104.74100476269913</v>
      </c>
    </row>
    <row r="13" spans="1:16">
      <c r="A13" s="28"/>
      <c r="B13" s="28"/>
      <c r="C13" s="29"/>
      <c r="D13" s="29">
        <v>52</v>
      </c>
      <c r="E13" s="30" t="s">
        <v>14</v>
      </c>
      <c r="F13" s="14">
        <v>129171795</v>
      </c>
      <c r="G13" s="14">
        <v>19502678</v>
      </c>
      <c r="H13" s="14">
        <v>148674473</v>
      </c>
      <c r="I13" s="41">
        <f t="shared" si="2"/>
        <v>115.09824803471997</v>
      </c>
    </row>
    <row r="14" spans="1:16">
      <c r="A14" s="28"/>
      <c r="B14" s="28"/>
      <c r="C14" s="29"/>
      <c r="D14" s="29">
        <v>55</v>
      </c>
      <c r="E14" s="30" t="s">
        <v>16</v>
      </c>
      <c r="F14" s="14">
        <v>19296999</v>
      </c>
      <c r="G14" s="14">
        <v>-1534641</v>
      </c>
      <c r="H14" s="14">
        <v>17762358</v>
      </c>
      <c r="I14" s="41">
        <f t="shared" si="2"/>
        <v>92.047255638039886</v>
      </c>
    </row>
    <row r="15" spans="1:16">
      <c r="A15" s="28"/>
      <c r="B15" s="28"/>
      <c r="C15" s="29"/>
      <c r="D15" s="29">
        <v>56</v>
      </c>
      <c r="E15" s="30" t="s">
        <v>17</v>
      </c>
      <c r="F15" s="14">
        <v>529073221</v>
      </c>
      <c r="G15" s="14">
        <v>-44959358</v>
      </c>
      <c r="H15" s="14">
        <v>484113863</v>
      </c>
      <c r="I15" s="41">
        <f t="shared" si="2"/>
        <v>91.502242749118466</v>
      </c>
    </row>
    <row r="16" spans="1:16">
      <c r="A16" s="28"/>
      <c r="B16" s="28"/>
      <c r="C16" s="29"/>
      <c r="D16" s="29">
        <v>57</v>
      </c>
      <c r="E16" s="30" t="s">
        <v>18</v>
      </c>
      <c r="F16" s="14">
        <v>9009636</v>
      </c>
      <c r="G16" s="14">
        <v>30594506</v>
      </c>
      <c r="H16" s="14">
        <v>39604142</v>
      </c>
      <c r="I16" s="41">
        <f t="shared" si="2"/>
        <v>439.57538351160912</v>
      </c>
    </row>
    <row r="17" spans="1:14">
      <c r="A17" s="28"/>
      <c r="B17" s="28"/>
      <c r="C17" s="29"/>
      <c r="D17" s="29">
        <v>61</v>
      </c>
      <c r="E17" s="30" t="s">
        <v>19</v>
      </c>
      <c r="F17" s="14">
        <v>20895007</v>
      </c>
      <c r="G17" s="14">
        <v>8672934</v>
      </c>
      <c r="H17" s="14">
        <v>29567941</v>
      </c>
      <c r="I17" s="41">
        <f t="shared" si="2"/>
        <v>141.50720791814044</v>
      </c>
    </row>
    <row r="18" spans="1:14">
      <c r="A18" s="28"/>
      <c r="B18" s="28"/>
      <c r="C18" s="29"/>
      <c r="D18" s="29">
        <v>63</v>
      </c>
      <c r="E18" s="30" t="s">
        <v>20</v>
      </c>
      <c r="F18" s="14">
        <v>2010000</v>
      </c>
      <c r="G18" s="14">
        <v>-465000</v>
      </c>
      <c r="H18" s="14">
        <v>1545000</v>
      </c>
      <c r="I18" s="41">
        <f t="shared" si="2"/>
        <v>76.865671641791039</v>
      </c>
    </row>
    <row r="19" spans="1:14">
      <c r="A19" s="31"/>
      <c r="B19" s="31"/>
      <c r="C19" s="32">
        <v>311</v>
      </c>
      <c r="D19" s="32"/>
      <c r="E19" s="33" t="s">
        <v>21</v>
      </c>
      <c r="F19" s="12">
        <v>19586738093</v>
      </c>
      <c r="G19" s="12">
        <v>460126476</v>
      </c>
      <c r="H19" s="12">
        <v>20046864569</v>
      </c>
      <c r="I19" s="42">
        <f t="shared" si="2"/>
        <v>102.34917357762822</v>
      </c>
    </row>
    <row r="20" spans="1:14">
      <c r="A20" s="31"/>
      <c r="B20" s="31"/>
      <c r="C20" s="32">
        <v>312</v>
      </c>
      <c r="D20" s="32"/>
      <c r="E20" s="33" t="s">
        <v>22</v>
      </c>
      <c r="F20" s="12">
        <v>837549456</v>
      </c>
      <c r="G20" s="12">
        <v>17927180</v>
      </c>
      <c r="H20" s="12">
        <v>855476636</v>
      </c>
      <c r="I20" s="42">
        <f t="shared" si="2"/>
        <v>102.14043240928331</v>
      </c>
    </row>
    <row r="21" spans="1:14">
      <c r="A21" s="31"/>
      <c r="B21" s="31"/>
      <c r="C21" s="32">
        <v>313</v>
      </c>
      <c r="D21" s="32"/>
      <c r="E21" s="33" t="s">
        <v>23</v>
      </c>
      <c r="F21" s="12">
        <v>3460914432</v>
      </c>
      <c r="G21" s="12">
        <v>86169190</v>
      </c>
      <c r="H21" s="12">
        <v>3547083622</v>
      </c>
      <c r="I21" s="42">
        <f t="shared" si="2"/>
        <v>102.48978100132354</v>
      </c>
    </row>
    <row r="22" spans="1:14">
      <c r="A22" s="25"/>
      <c r="B22" s="25">
        <v>32</v>
      </c>
      <c r="C22" s="26"/>
      <c r="D22" s="26"/>
      <c r="E22" s="27" t="s">
        <v>24</v>
      </c>
      <c r="F22" s="11">
        <f>SUM(F23:F40)</f>
        <v>18339844262</v>
      </c>
      <c r="G22" s="11">
        <f t="shared" ref="G22:H22" si="3">SUM(G23:G40)</f>
        <v>9512519</v>
      </c>
      <c r="H22" s="11">
        <f t="shared" si="3"/>
        <v>18349356781</v>
      </c>
      <c r="I22" s="40">
        <f t="shared" si="2"/>
        <v>100.05186804677348</v>
      </c>
      <c r="L22" s="20"/>
      <c r="M22" s="20"/>
      <c r="N22" s="20"/>
    </row>
    <row r="23" spans="1:14">
      <c r="A23" s="28"/>
      <c r="B23" s="28"/>
      <c r="C23" s="29"/>
      <c r="D23" s="29">
        <v>11</v>
      </c>
      <c r="E23" s="30" t="s">
        <v>8</v>
      </c>
      <c r="F23" s="14">
        <v>8275179113</v>
      </c>
      <c r="G23" s="14">
        <v>-16368763</v>
      </c>
      <c r="H23" s="14">
        <v>8258810350</v>
      </c>
      <c r="I23" s="41">
        <f t="shared" si="2"/>
        <v>99.802194456742512</v>
      </c>
    </row>
    <row r="24" spans="1:14">
      <c r="A24" s="28"/>
      <c r="B24" s="28"/>
      <c r="C24" s="29"/>
      <c r="D24" s="29">
        <v>12</v>
      </c>
      <c r="E24" s="30" t="s">
        <v>9</v>
      </c>
      <c r="F24" s="14">
        <v>237996382</v>
      </c>
      <c r="G24" s="14">
        <v>-45750362</v>
      </c>
      <c r="H24" s="14">
        <v>192246020</v>
      </c>
      <c r="I24" s="41">
        <f t="shared" si="2"/>
        <v>80.776866599593944</v>
      </c>
    </row>
    <row r="25" spans="1:14">
      <c r="A25" s="28"/>
      <c r="B25" s="28"/>
      <c r="C25" s="29"/>
      <c r="D25" s="29">
        <v>13</v>
      </c>
      <c r="E25" s="30" t="s">
        <v>28</v>
      </c>
      <c r="F25" s="14">
        <v>67500</v>
      </c>
      <c r="G25" s="14">
        <v>-67500</v>
      </c>
      <c r="H25" s="14">
        <v>0</v>
      </c>
      <c r="I25" s="41">
        <f t="shared" si="2"/>
        <v>0</v>
      </c>
    </row>
    <row r="26" spans="1:14">
      <c r="A26" s="28"/>
      <c r="B26" s="28"/>
      <c r="C26" s="29"/>
      <c r="D26" s="29">
        <v>21</v>
      </c>
      <c r="E26" s="30" t="s">
        <v>10</v>
      </c>
      <c r="F26" s="14">
        <v>104405000</v>
      </c>
      <c r="G26" s="14">
        <v>600000</v>
      </c>
      <c r="H26" s="14">
        <v>105005000</v>
      </c>
      <c r="I26" s="41">
        <f t="shared" si="2"/>
        <v>100.57468512044443</v>
      </c>
    </row>
    <row r="27" spans="1:14">
      <c r="A27" s="28"/>
      <c r="B27" s="28"/>
      <c r="C27" s="29"/>
      <c r="D27" s="29">
        <v>31</v>
      </c>
      <c r="E27" s="30" t="s">
        <v>11</v>
      </c>
      <c r="F27" s="14">
        <v>606794561</v>
      </c>
      <c r="G27" s="14">
        <v>6316395</v>
      </c>
      <c r="H27" s="14">
        <v>613110956</v>
      </c>
      <c r="I27" s="41">
        <f t="shared" si="2"/>
        <v>101.04094456443224</v>
      </c>
    </row>
    <row r="28" spans="1:14">
      <c r="A28" s="28"/>
      <c r="B28" s="28"/>
      <c r="C28" s="29"/>
      <c r="D28" s="29">
        <v>41</v>
      </c>
      <c r="E28" s="30" t="s">
        <v>33</v>
      </c>
      <c r="F28" s="14">
        <v>920000</v>
      </c>
      <c r="G28" s="14">
        <v>4130</v>
      </c>
      <c r="H28" s="14">
        <v>924130</v>
      </c>
      <c r="I28" s="41">
        <f t="shared" si="2"/>
        <v>100.44891304347827</v>
      </c>
    </row>
    <row r="29" spans="1:14">
      <c r="A29" s="28"/>
      <c r="B29" s="28"/>
      <c r="C29" s="29"/>
      <c r="D29" s="29">
        <v>43</v>
      </c>
      <c r="E29" s="30" t="s">
        <v>12</v>
      </c>
      <c r="F29" s="14">
        <v>6205360041</v>
      </c>
      <c r="G29" s="14">
        <v>947286498</v>
      </c>
      <c r="H29" s="14">
        <v>7152646539</v>
      </c>
      <c r="I29" s="41">
        <f t="shared" si="2"/>
        <v>115.26561701079545</v>
      </c>
    </row>
    <row r="30" spans="1:14">
      <c r="A30" s="28"/>
      <c r="B30" s="28"/>
      <c r="C30" s="29"/>
      <c r="D30" s="29">
        <v>51</v>
      </c>
      <c r="E30" s="30" t="s">
        <v>13</v>
      </c>
      <c r="F30" s="14">
        <v>110310704</v>
      </c>
      <c r="G30" s="14">
        <v>-4141491</v>
      </c>
      <c r="H30" s="14">
        <v>106169213</v>
      </c>
      <c r="I30" s="41">
        <f t="shared" si="2"/>
        <v>96.245612755766658</v>
      </c>
    </row>
    <row r="31" spans="1:14">
      <c r="A31" s="28"/>
      <c r="B31" s="28"/>
      <c r="C31" s="29"/>
      <c r="D31" s="29">
        <v>52</v>
      </c>
      <c r="E31" s="30" t="s">
        <v>14</v>
      </c>
      <c r="F31" s="14">
        <v>250812265</v>
      </c>
      <c r="G31" s="14">
        <v>-20681083</v>
      </c>
      <c r="H31" s="14">
        <v>230131182</v>
      </c>
      <c r="I31" s="41">
        <f t="shared" si="2"/>
        <v>91.754357387586296</v>
      </c>
    </row>
    <row r="32" spans="1:14">
      <c r="A32" s="28"/>
      <c r="B32" s="28"/>
      <c r="C32" s="29"/>
      <c r="D32" s="29">
        <v>53</v>
      </c>
      <c r="E32" s="30" t="s">
        <v>15</v>
      </c>
      <c r="F32" s="14">
        <v>1072500</v>
      </c>
      <c r="G32" s="14">
        <v>1024500</v>
      </c>
      <c r="H32" s="14">
        <v>2097000</v>
      </c>
      <c r="I32" s="41">
        <f t="shared" si="2"/>
        <v>195.52447552447552</v>
      </c>
    </row>
    <row r="33" spans="1:13">
      <c r="A33" s="28"/>
      <c r="B33" s="28"/>
      <c r="C33" s="29"/>
      <c r="D33" s="29">
        <v>55</v>
      </c>
      <c r="E33" s="30" t="s">
        <v>16</v>
      </c>
      <c r="F33" s="14">
        <v>66479236</v>
      </c>
      <c r="G33" s="14">
        <v>2110944</v>
      </c>
      <c r="H33" s="14">
        <v>68590180</v>
      </c>
      <c r="I33" s="41">
        <f t="shared" si="2"/>
        <v>103.17534335081709</v>
      </c>
    </row>
    <row r="34" spans="1:13">
      <c r="A34" s="28"/>
      <c r="B34" s="28"/>
      <c r="C34" s="29"/>
      <c r="D34" s="29">
        <v>56</v>
      </c>
      <c r="E34" s="30" t="s">
        <v>17</v>
      </c>
      <c r="F34" s="14">
        <v>1387590815</v>
      </c>
      <c r="G34" s="14">
        <v>-330975952</v>
      </c>
      <c r="H34" s="14">
        <v>1056614863</v>
      </c>
      <c r="I34" s="41">
        <f t="shared" si="2"/>
        <v>76.147438537203058</v>
      </c>
    </row>
    <row r="35" spans="1:13">
      <c r="A35" s="28"/>
      <c r="B35" s="28"/>
      <c r="C35" s="29"/>
      <c r="D35" s="29">
        <v>57</v>
      </c>
      <c r="E35" s="30" t="s">
        <v>18</v>
      </c>
      <c r="F35" s="14">
        <v>826214822</v>
      </c>
      <c r="G35" s="14">
        <v>-449358548</v>
      </c>
      <c r="H35" s="14">
        <v>376856274</v>
      </c>
      <c r="I35" s="41">
        <f t="shared" si="2"/>
        <v>45.612383603546633</v>
      </c>
    </row>
    <row r="36" spans="1:13">
      <c r="A36" s="28"/>
      <c r="B36" s="28"/>
      <c r="C36" s="29"/>
      <c r="D36" s="29">
        <v>58</v>
      </c>
      <c r="E36" s="30" t="s">
        <v>85</v>
      </c>
      <c r="F36" s="14">
        <v>36039230</v>
      </c>
      <c r="G36" s="14">
        <v>-19705244</v>
      </c>
      <c r="H36" s="14">
        <v>16333986</v>
      </c>
      <c r="I36" s="41"/>
    </row>
    <row r="37" spans="1:13">
      <c r="A37" s="28"/>
      <c r="B37" s="28"/>
      <c r="C37" s="29"/>
      <c r="D37" s="29">
        <v>61</v>
      </c>
      <c r="E37" s="30" t="s">
        <v>19</v>
      </c>
      <c r="F37" s="14">
        <v>49591712</v>
      </c>
      <c r="G37" s="14">
        <v>-3203048</v>
      </c>
      <c r="H37" s="14">
        <v>46388664</v>
      </c>
      <c r="I37" s="41">
        <f t="shared" si="2"/>
        <v>93.541162684603435</v>
      </c>
    </row>
    <row r="38" spans="1:13">
      <c r="A38" s="28"/>
      <c r="B38" s="28"/>
      <c r="C38" s="29"/>
      <c r="D38" s="29">
        <v>63</v>
      </c>
      <c r="E38" s="30" t="s">
        <v>20</v>
      </c>
      <c r="F38" s="14">
        <v>2273646</v>
      </c>
      <c r="G38" s="14">
        <v>-1102000</v>
      </c>
      <c r="H38" s="14">
        <v>1171646</v>
      </c>
      <c r="I38" s="41">
        <f t="shared" si="2"/>
        <v>51.531592868898677</v>
      </c>
    </row>
    <row r="39" spans="1:13" ht="30">
      <c r="A39" s="28"/>
      <c r="B39" s="28"/>
      <c r="C39" s="29"/>
      <c r="D39" s="29">
        <v>71</v>
      </c>
      <c r="E39" s="30" t="s">
        <v>80</v>
      </c>
      <c r="F39" s="14">
        <v>97015803</v>
      </c>
      <c r="G39" s="14">
        <v>-6915025</v>
      </c>
      <c r="H39" s="14">
        <v>90100778</v>
      </c>
      <c r="I39" s="41">
        <f t="shared" si="2"/>
        <v>92.872269479643435</v>
      </c>
    </row>
    <row r="40" spans="1:13">
      <c r="A40" s="28"/>
      <c r="B40" s="28"/>
      <c r="C40" s="29"/>
      <c r="D40" s="29">
        <v>81</v>
      </c>
      <c r="E40" s="30" t="s">
        <v>44</v>
      </c>
      <c r="F40" s="14">
        <v>81720932</v>
      </c>
      <c r="G40" s="14">
        <v>-49560932</v>
      </c>
      <c r="H40" s="14">
        <v>32160000</v>
      </c>
      <c r="I40" s="41">
        <f t="shared" si="2"/>
        <v>39.353442518252244</v>
      </c>
    </row>
    <row r="41" spans="1:13">
      <c r="A41" s="31"/>
      <c r="B41" s="31"/>
      <c r="C41" s="32">
        <v>321</v>
      </c>
      <c r="D41" s="32"/>
      <c r="E41" s="33" t="s">
        <v>25</v>
      </c>
      <c r="F41" s="12">
        <v>1262201498</v>
      </c>
      <c r="G41" s="12">
        <v>-67271945</v>
      </c>
      <c r="H41" s="12">
        <v>1194929553</v>
      </c>
      <c r="I41" s="42">
        <f t="shared" si="2"/>
        <v>94.670268962079774</v>
      </c>
    </row>
    <row r="42" spans="1:13">
      <c r="A42" s="31"/>
      <c r="B42" s="31"/>
      <c r="C42" s="32">
        <v>322</v>
      </c>
      <c r="D42" s="32"/>
      <c r="E42" s="33" t="s">
        <v>26</v>
      </c>
      <c r="F42" s="12">
        <v>7122162564</v>
      </c>
      <c r="G42" s="12">
        <v>819968020</v>
      </c>
      <c r="H42" s="12">
        <v>7942130584</v>
      </c>
      <c r="I42" s="42">
        <f t="shared" si="2"/>
        <v>111.51290794940074</v>
      </c>
    </row>
    <row r="43" spans="1:13">
      <c r="A43" s="31"/>
      <c r="B43" s="31"/>
      <c r="C43" s="32">
        <v>323</v>
      </c>
      <c r="D43" s="32"/>
      <c r="E43" s="33" t="s">
        <v>27</v>
      </c>
      <c r="F43" s="12">
        <v>8914746214</v>
      </c>
      <c r="G43" s="12">
        <v>-886221258</v>
      </c>
      <c r="H43" s="12">
        <v>8028524956</v>
      </c>
      <c r="I43" s="42">
        <f t="shared" si="2"/>
        <v>90.058928917031309</v>
      </c>
    </row>
    <row r="44" spans="1:13" ht="30">
      <c r="A44" s="31"/>
      <c r="B44" s="31"/>
      <c r="C44" s="32">
        <v>324</v>
      </c>
      <c r="D44" s="32"/>
      <c r="E44" s="33" t="s">
        <v>29</v>
      </c>
      <c r="F44" s="12">
        <v>91802399</v>
      </c>
      <c r="G44" s="12">
        <v>-14926508</v>
      </c>
      <c r="H44" s="12">
        <v>76875891</v>
      </c>
      <c r="I44" s="42">
        <f t="shared" si="2"/>
        <v>83.740612268749103</v>
      </c>
    </row>
    <row r="45" spans="1:13">
      <c r="A45" s="31"/>
      <c r="B45" s="31"/>
      <c r="C45" s="32">
        <v>329</v>
      </c>
      <c r="D45" s="32"/>
      <c r="E45" s="33" t="s">
        <v>30</v>
      </c>
      <c r="F45" s="12">
        <v>948931587</v>
      </c>
      <c r="G45" s="12">
        <v>157964210</v>
      </c>
      <c r="H45" s="12">
        <v>1106895797</v>
      </c>
      <c r="I45" s="42">
        <f t="shared" si="2"/>
        <v>116.64653302346019</v>
      </c>
    </row>
    <row r="46" spans="1:13">
      <c r="A46" s="25"/>
      <c r="B46" s="25">
        <v>34</v>
      </c>
      <c r="C46" s="26"/>
      <c r="D46" s="26"/>
      <c r="E46" s="27" t="s">
        <v>31</v>
      </c>
      <c r="F46" s="11">
        <f>SUM(F47:F59)</f>
        <v>7417336604</v>
      </c>
      <c r="G46" s="11">
        <f t="shared" ref="G46:H46" si="4">SUM(G47:G59)</f>
        <v>380068839</v>
      </c>
      <c r="H46" s="11">
        <f t="shared" si="4"/>
        <v>7797405443</v>
      </c>
      <c r="I46" s="40">
        <f t="shared" si="2"/>
        <v>105.12406082252002</v>
      </c>
      <c r="K46" s="20"/>
      <c r="L46" s="20"/>
      <c r="M46" s="20"/>
    </row>
    <row r="47" spans="1:13">
      <c r="A47" s="28"/>
      <c r="B47" s="28"/>
      <c r="C47" s="29"/>
      <c r="D47" s="29">
        <v>11</v>
      </c>
      <c r="E47" s="30" t="s">
        <v>8</v>
      </c>
      <c r="F47" s="14">
        <v>7368543544</v>
      </c>
      <c r="G47" s="14">
        <v>366444071</v>
      </c>
      <c r="H47" s="14">
        <v>7734987615</v>
      </c>
      <c r="I47" s="41">
        <f t="shared" si="2"/>
        <v>104.9730868632565</v>
      </c>
    </row>
    <row r="48" spans="1:13">
      <c r="A48" s="28"/>
      <c r="B48" s="28"/>
      <c r="C48" s="29"/>
      <c r="D48" s="29">
        <v>12</v>
      </c>
      <c r="E48" s="30" t="s">
        <v>9</v>
      </c>
      <c r="F48" s="14">
        <v>2191</v>
      </c>
      <c r="G48" s="14">
        <v>799</v>
      </c>
      <c r="H48" s="14">
        <v>2990</v>
      </c>
      <c r="I48" s="41">
        <f t="shared" si="2"/>
        <v>136.4673664993154</v>
      </c>
    </row>
    <row r="49" spans="1:13">
      <c r="A49" s="28"/>
      <c r="B49" s="28"/>
      <c r="C49" s="29"/>
      <c r="D49" s="29">
        <v>21</v>
      </c>
      <c r="E49" s="30" t="s">
        <v>10</v>
      </c>
      <c r="F49" s="14">
        <v>1645000</v>
      </c>
      <c r="G49" s="14">
        <v>0</v>
      </c>
      <c r="H49" s="14">
        <v>1645000</v>
      </c>
      <c r="I49" s="41">
        <f t="shared" si="2"/>
        <v>100</v>
      </c>
    </row>
    <row r="50" spans="1:13">
      <c r="A50" s="28"/>
      <c r="B50" s="28"/>
      <c r="C50" s="29"/>
      <c r="D50" s="29">
        <v>31</v>
      </c>
      <c r="E50" s="30" t="s">
        <v>11</v>
      </c>
      <c r="F50" s="14">
        <v>10519720</v>
      </c>
      <c r="G50" s="14">
        <v>8398504</v>
      </c>
      <c r="H50" s="14">
        <v>18918224</v>
      </c>
      <c r="I50" s="41">
        <f t="shared" si="2"/>
        <v>179.83581312050129</v>
      </c>
    </row>
    <row r="51" spans="1:13">
      <c r="A51" s="28"/>
      <c r="B51" s="28"/>
      <c r="C51" s="29"/>
      <c r="D51" s="29">
        <v>43</v>
      </c>
      <c r="E51" s="30" t="s">
        <v>12</v>
      </c>
      <c r="F51" s="14">
        <v>33452285</v>
      </c>
      <c r="G51" s="14">
        <v>4806204</v>
      </c>
      <c r="H51" s="14">
        <v>38258489</v>
      </c>
      <c r="I51" s="41">
        <f t="shared" si="2"/>
        <v>114.36734142376224</v>
      </c>
    </row>
    <row r="52" spans="1:13">
      <c r="A52" s="28"/>
      <c r="B52" s="28"/>
      <c r="C52" s="29"/>
      <c r="D52" s="29">
        <v>51</v>
      </c>
      <c r="E52" s="30" t="s">
        <v>13</v>
      </c>
      <c r="F52" s="14">
        <v>108793</v>
      </c>
      <c r="G52" s="14">
        <v>105871</v>
      </c>
      <c r="H52" s="14">
        <v>214664</v>
      </c>
      <c r="I52" s="41">
        <f t="shared" si="2"/>
        <v>197.31416543343781</v>
      </c>
    </row>
    <row r="53" spans="1:13">
      <c r="A53" s="28"/>
      <c r="B53" s="28"/>
      <c r="C53" s="29"/>
      <c r="D53" s="29">
        <v>52</v>
      </c>
      <c r="E53" s="30" t="s">
        <v>14</v>
      </c>
      <c r="F53" s="14">
        <v>1256397</v>
      </c>
      <c r="G53" s="14">
        <v>230160</v>
      </c>
      <c r="H53" s="14">
        <v>1486557</v>
      </c>
      <c r="I53" s="41">
        <f t="shared" si="2"/>
        <v>118.31905042753206</v>
      </c>
    </row>
    <row r="54" spans="1:13">
      <c r="A54" s="28"/>
      <c r="B54" s="28"/>
      <c r="C54" s="29"/>
      <c r="D54" s="29">
        <v>53</v>
      </c>
      <c r="E54" s="30" t="s">
        <v>15</v>
      </c>
      <c r="F54" s="14">
        <v>10020</v>
      </c>
      <c r="G54" s="14">
        <v>20</v>
      </c>
      <c r="H54" s="14">
        <v>10040</v>
      </c>
      <c r="I54" s="41">
        <f t="shared" si="2"/>
        <v>100.1996007984032</v>
      </c>
    </row>
    <row r="55" spans="1:13">
      <c r="A55" s="28"/>
      <c r="B55" s="28"/>
      <c r="C55" s="29"/>
      <c r="D55" s="29">
        <v>55</v>
      </c>
      <c r="E55" s="30" t="s">
        <v>16</v>
      </c>
      <c r="F55" s="14">
        <v>630</v>
      </c>
      <c r="G55" s="14">
        <v>0</v>
      </c>
      <c r="H55" s="14">
        <v>630</v>
      </c>
      <c r="I55" s="41">
        <f t="shared" si="2"/>
        <v>100</v>
      </c>
    </row>
    <row r="56" spans="1:13">
      <c r="A56" s="28"/>
      <c r="B56" s="28"/>
      <c r="C56" s="29"/>
      <c r="D56" s="29">
        <v>56</v>
      </c>
      <c r="E56" s="30" t="s">
        <v>17</v>
      </c>
      <c r="F56" s="14">
        <v>16650</v>
      </c>
      <c r="G56" s="14">
        <v>-1700</v>
      </c>
      <c r="H56" s="14">
        <v>14950</v>
      </c>
      <c r="I56" s="41">
        <f t="shared" si="2"/>
        <v>89.789789789789793</v>
      </c>
    </row>
    <row r="57" spans="1:13">
      <c r="A57" s="28"/>
      <c r="B57" s="28"/>
      <c r="C57" s="29"/>
      <c r="D57" s="29">
        <v>61</v>
      </c>
      <c r="E57" s="30" t="s">
        <v>19</v>
      </c>
      <c r="F57" s="14">
        <v>29374</v>
      </c>
      <c r="G57" s="14">
        <v>82910</v>
      </c>
      <c r="H57" s="14">
        <v>112284</v>
      </c>
      <c r="I57" s="41">
        <f t="shared" si="2"/>
        <v>382.25641723973581</v>
      </c>
    </row>
    <row r="58" spans="1:13">
      <c r="A58" s="28"/>
      <c r="B58" s="28"/>
      <c r="C58" s="29"/>
      <c r="D58" s="29">
        <v>63</v>
      </c>
      <c r="E58" s="30" t="s">
        <v>20</v>
      </c>
      <c r="F58" s="14">
        <v>2000</v>
      </c>
      <c r="G58" s="14">
        <v>2000</v>
      </c>
      <c r="H58" s="14">
        <v>4000</v>
      </c>
      <c r="I58" s="41">
        <f t="shared" si="2"/>
        <v>200</v>
      </c>
    </row>
    <row r="59" spans="1:13">
      <c r="A59" s="28"/>
      <c r="B59" s="28"/>
      <c r="C59" s="29"/>
      <c r="D59" s="29">
        <v>81</v>
      </c>
      <c r="E59" s="30" t="s">
        <v>44</v>
      </c>
      <c r="F59" s="14">
        <v>1750000</v>
      </c>
      <c r="G59" s="14">
        <v>0</v>
      </c>
      <c r="H59" s="14">
        <v>1750000</v>
      </c>
      <c r="I59" s="41">
        <f t="shared" si="2"/>
        <v>100</v>
      </c>
    </row>
    <row r="60" spans="1:13">
      <c r="A60" s="31"/>
      <c r="B60" s="31"/>
      <c r="C60" s="32">
        <v>341</v>
      </c>
      <c r="D60" s="32"/>
      <c r="E60" s="33" t="s">
        <v>32</v>
      </c>
      <c r="F60" s="12">
        <v>5861568853</v>
      </c>
      <c r="G60" s="12">
        <v>412047955</v>
      </c>
      <c r="H60" s="12">
        <v>6273616808</v>
      </c>
      <c r="I60" s="42">
        <f t="shared" ref="I60:I117" si="5">+H60/F60*100</f>
        <v>107.02965307298422</v>
      </c>
    </row>
    <row r="61" spans="1:13">
      <c r="A61" s="31"/>
      <c r="B61" s="31"/>
      <c r="C61" s="32">
        <v>342</v>
      </c>
      <c r="D61" s="32"/>
      <c r="E61" s="33" t="s">
        <v>34</v>
      </c>
      <c r="F61" s="12">
        <v>532072500</v>
      </c>
      <c r="G61" s="12">
        <v>-20716202</v>
      </c>
      <c r="H61" s="12">
        <v>511356298</v>
      </c>
      <c r="I61" s="42">
        <f t="shared" si="5"/>
        <v>96.106507665778622</v>
      </c>
    </row>
    <row r="62" spans="1:13">
      <c r="A62" s="31"/>
      <c r="B62" s="31"/>
      <c r="C62" s="32">
        <v>343</v>
      </c>
      <c r="D62" s="32"/>
      <c r="E62" s="33" t="s">
        <v>35</v>
      </c>
      <c r="F62" s="12">
        <v>1023695251</v>
      </c>
      <c r="G62" s="12">
        <v>-11262914</v>
      </c>
      <c r="H62" s="12">
        <v>1012432337</v>
      </c>
      <c r="I62" s="42">
        <f t="shared" si="5"/>
        <v>98.899778621714049</v>
      </c>
    </row>
    <row r="63" spans="1:13">
      <c r="A63" s="25"/>
      <c r="B63" s="25">
        <v>35</v>
      </c>
      <c r="C63" s="26"/>
      <c r="D63" s="26"/>
      <c r="E63" s="27" t="s">
        <v>36</v>
      </c>
      <c r="F63" s="11">
        <f>SUM(F64:F72)</f>
        <v>11568901672</v>
      </c>
      <c r="G63" s="11">
        <f t="shared" ref="G63:H63" si="6">SUM(G64:G72)</f>
        <v>724317259</v>
      </c>
      <c r="H63" s="11">
        <f t="shared" si="6"/>
        <v>12293218931</v>
      </c>
      <c r="I63" s="40">
        <f t="shared" si="5"/>
        <v>106.26089908563274</v>
      </c>
      <c r="K63" s="20"/>
      <c r="L63" s="20"/>
      <c r="M63" s="20"/>
    </row>
    <row r="64" spans="1:13">
      <c r="A64" s="28"/>
      <c r="B64" s="28"/>
      <c r="C64" s="29"/>
      <c r="D64" s="29">
        <v>11</v>
      </c>
      <c r="E64" s="30" t="s">
        <v>8</v>
      </c>
      <c r="F64" s="14">
        <v>3740134348</v>
      </c>
      <c r="G64" s="14">
        <v>521275327</v>
      </c>
      <c r="H64" s="14">
        <v>4261409675</v>
      </c>
      <c r="I64" s="41">
        <f t="shared" si="5"/>
        <v>113.93734231174734</v>
      </c>
    </row>
    <row r="65" spans="1:13">
      <c r="A65" s="28"/>
      <c r="B65" s="28"/>
      <c r="C65" s="29"/>
      <c r="D65" s="29">
        <v>12</v>
      </c>
      <c r="E65" s="30" t="s">
        <v>9</v>
      </c>
      <c r="F65" s="14">
        <v>722956108</v>
      </c>
      <c r="G65" s="14">
        <v>10456241</v>
      </c>
      <c r="H65" s="14">
        <v>733412349</v>
      </c>
      <c r="I65" s="41">
        <f t="shared" si="5"/>
        <v>101.44631754048339</v>
      </c>
    </row>
    <row r="66" spans="1:13">
      <c r="A66" s="28"/>
      <c r="B66" s="28"/>
      <c r="C66" s="29"/>
      <c r="D66" s="29">
        <v>31</v>
      </c>
      <c r="E66" s="30" t="s">
        <v>11</v>
      </c>
      <c r="F66" s="14">
        <v>4330000</v>
      </c>
      <c r="G66" s="14">
        <v>-2700000</v>
      </c>
      <c r="H66" s="14">
        <v>1630000</v>
      </c>
      <c r="I66" s="41">
        <f t="shared" si="5"/>
        <v>37.644341801385686</v>
      </c>
    </row>
    <row r="67" spans="1:13">
      <c r="A67" s="28"/>
      <c r="B67" s="28"/>
      <c r="C67" s="29"/>
      <c r="D67" s="29">
        <v>43</v>
      </c>
      <c r="E67" s="30" t="s">
        <v>12</v>
      </c>
      <c r="F67" s="14">
        <v>210409607</v>
      </c>
      <c r="G67" s="14">
        <v>-10323082</v>
      </c>
      <c r="H67" s="14">
        <v>200086525</v>
      </c>
      <c r="I67" s="41">
        <f t="shared" si="5"/>
        <v>95.093816224845668</v>
      </c>
    </row>
    <row r="68" spans="1:13">
      <c r="A68" s="28"/>
      <c r="B68" s="28"/>
      <c r="C68" s="29"/>
      <c r="D68" s="29">
        <v>51</v>
      </c>
      <c r="E68" s="30" t="s">
        <v>13</v>
      </c>
      <c r="F68" s="14">
        <v>44000091</v>
      </c>
      <c r="G68" s="14">
        <v>641437</v>
      </c>
      <c r="H68" s="14">
        <v>44641528</v>
      </c>
      <c r="I68" s="41">
        <f t="shared" si="5"/>
        <v>101.45780834862363</v>
      </c>
    </row>
    <row r="69" spans="1:13">
      <c r="A69" s="28"/>
      <c r="B69" s="28"/>
      <c r="C69" s="29"/>
      <c r="D69" s="29">
        <v>52</v>
      </c>
      <c r="E69" s="30" t="s">
        <v>14</v>
      </c>
      <c r="F69" s="14">
        <v>615885</v>
      </c>
      <c r="G69" s="14">
        <v>1135700</v>
      </c>
      <c r="H69" s="14">
        <v>1751585</v>
      </c>
      <c r="I69" s="41">
        <f t="shared" si="5"/>
        <v>284.40130868587482</v>
      </c>
    </row>
    <row r="70" spans="1:13">
      <c r="A70" s="28"/>
      <c r="B70" s="28"/>
      <c r="C70" s="29"/>
      <c r="D70" s="29">
        <v>55</v>
      </c>
      <c r="E70" s="30" t="s">
        <v>16</v>
      </c>
      <c r="F70" s="14">
        <v>2641776217</v>
      </c>
      <c r="G70" s="14">
        <v>132679540</v>
      </c>
      <c r="H70" s="14">
        <v>2774455757</v>
      </c>
      <c r="I70" s="41">
        <f t="shared" si="5"/>
        <v>105.02236105943412</v>
      </c>
    </row>
    <row r="71" spans="1:13">
      <c r="A71" s="28"/>
      <c r="B71" s="28"/>
      <c r="C71" s="29"/>
      <c r="D71" s="29">
        <v>56</v>
      </c>
      <c r="E71" s="30" t="s">
        <v>17</v>
      </c>
      <c r="F71" s="14">
        <v>4204679416</v>
      </c>
      <c r="G71" s="14">
        <v>67283346</v>
      </c>
      <c r="H71" s="14">
        <v>4271962762</v>
      </c>
      <c r="I71" s="41">
        <f t="shared" si="5"/>
        <v>101.60020156932697</v>
      </c>
    </row>
    <row r="72" spans="1:13">
      <c r="A72" s="28"/>
      <c r="B72" s="28"/>
      <c r="C72" s="29"/>
      <c r="D72" s="29">
        <v>57</v>
      </c>
      <c r="E72" s="30" t="s">
        <v>18</v>
      </c>
      <c r="F72" s="14">
        <v>0</v>
      </c>
      <c r="G72" s="14">
        <v>3868750</v>
      </c>
      <c r="H72" s="14">
        <v>3868750</v>
      </c>
      <c r="I72" s="41" t="s">
        <v>86</v>
      </c>
    </row>
    <row r="73" spans="1:13" ht="30">
      <c r="A73" s="31"/>
      <c r="B73" s="31"/>
      <c r="C73" s="32">
        <v>351</v>
      </c>
      <c r="D73" s="32"/>
      <c r="E73" s="33" t="s">
        <v>37</v>
      </c>
      <c r="F73" s="12">
        <v>628793216</v>
      </c>
      <c r="G73" s="12">
        <v>82951052</v>
      </c>
      <c r="H73" s="12">
        <v>711744268</v>
      </c>
      <c r="I73" s="42">
        <f t="shared" si="5"/>
        <v>113.19210352294895</v>
      </c>
    </row>
    <row r="74" spans="1:13" ht="45">
      <c r="A74" s="31"/>
      <c r="B74" s="31"/>
      <c r="C74" s="32">
        <v>352</v>
      </c>
      <c r="D74" s="32"/>
      <c r="E74" s="33" t="s">
        <v>38</v>
      </c>
      <c r="F74" s="12">
        <v>4038841651</v>
      </c>
      <c r="G74" s="12">
        <v>438460084</v>
      </c>
      <c r="H74" s="12">
        <v>4477301735</v>
      </c>
      <c r="I74" s="42">
        <f t="shared" si="5"/>
        <v>110.85608503347586</v>
      </c>
    </row>
    <row r="75" spans="1:13" ht="30">
      <c r="A75" s="31"/>
      <c r="B75" s="31"/>
      <c r="C75" s="32">
        <v>353</v>
      </c>
      <c r="D75" s="32"/>
      <c r="E75" s="33" t="s">
        <v>81</v>
      </c>
      <c r="F75" s="12">
        <v>6901266805</v>
      </c>
      <c r="G75" s="12">
        <v>202906123</v>
      </c>
      <c r="H75" s="12">
        <v>7104172928</v>
      </c>
      <c r="I75" s="42">
        <f t="shared" si="5"/>
        <v>102.94012865656772</v>
      </c>
    </row>
    <row r="76" spans="1:13" ht="28.5">
      <c r="A76" s="25"/>
      <c r="B76" s="25">
        <v>36</v>
      </c>
      <c r="C76" s="26"/>
      <c r="D76" s="26"/>
      <c r="E76" s="27" t="s">
        <v>39</v>
      </c>
      <c r="F76" s="11">
        <f>SUM(F77:F91)</f>
        <v>37742446309</v>
      </c>
      <c r="G76" s="11">
        <f t="shared" ref="G76:H76" si="7">SUM(G77:G91)</f>
        <v>3030976507</v>
      </c>
      <c r="H76" s="11">
        <f t="shared" si="7"/>
        <v>40773422816</v>
      </c>
      <c r="I76" s="40">
        <f t="shared" si="5"/>
        <v>108.03068376168621</v>
      </c>
      <c r="K76" s="20"/>
      <c r="L76" s="20"/>
      <c r="M76" s="20"/>
    </row>
    <row r="77" spans="1:13">
      <c r="A77" s="28"/>
      <c r="B77" s="28"/>
      <c r="C77" s="29"/>
      <c r="D77" s="29">
        <v>11</v>
      </c>
      <c r="E77" s="30" t="s">
        <v>8</v>
      </c>
      <c r="F77" s="14">
        <v>29359595553</v>
      </c>
      <c r="G77" s="14">
        <v>2927422819</v>
      </c>
      <c r="H77" s="14">
        <v>32287018372</v>
      </c>
      <c r="I77" s="41">
        <f t="shared" si="5"/>
        <v>109.97092352214257</v>
      </c>
    </row>
    <row r="78" spans="1:13">
      <c r="A78" s="28"/>
      <c r="B78" s="28"/>
      <c r="C78" s="29"/>
      <c r="D78" s="29">
        <v>12</v>
      </c>
      <c r="E78" s="30" t="s">
        <v>9</v>
      </c>
      <c r="F78" s="14">
        <v>938007041</v>
      </c>
      <c r="G78" s="14">
        <v>-64973672</v>
      </c>
      <c r="H78" s="14">
        <v>873033369</v>
      </c>
      <c r="I78" s="41">
        <f t="shared" si="5"/>
        <v>93.073221291523339</v>
      </c>
    </row>
    <row r="79" spans="1:13">
      <c r="A79" s="28"/>
      <c r="B79" s="28"/>
      <c r="C79" s="29"/>
      <c r="D79" s="29">
        <v>31</v>
      </c>
      <c r="E79" s="30" t="s">
        <v>11</v>
      </c>
      <c r="F79" s="14">
        <v>4600375</v>
      </c>
      <c r="G79" s="14">
        <v>1628879</v>
      </c>
      <c r="H79" s="14">
        <v>6229254</v>
      </c>
      <c r="I79" s="41">
        <f t="shared" si="5"/>
        <v>135.40752656033476</v>
      </c>
    </row>
    <row r="80" spans="1:13">
      <c r="A80" s="28"/>
      <c r="B80" s="28"/>
      <c r="C80" s="29"/>
      <c r="D80" s="29">
        <v>41</v>
      </c>
      <c r="E80" s="30" t="s">
        <v>33</v>
      </c>
      <c r="F80" s="14">
        <v>11420000</v>
      </c>
      <c r="G80" s="14">
        <v>-1576000</v>
      </c>
      <c r="H80" s="14">
        <v>9844000</v>
      </c>
      <c r="I80" s="41">
        <f t="shared" si="5"/>
        <v>86.199649737302977</v>
      </c>
    </row>
    <row r="81" spans="1:9">
      <c r="A81" s="28"/>
      <c r="B81" s="28"/>
      <c r="C81" s="29"/>
      <c r="D81" s="29">
        <v>42</v>
      </c>
      <c r="E81" s="30" t="s">
        <v>77</v>
      </c>
      <c r="F81" s="14">
        <v>14000000</v>
      </c>
      <c r="G81" s="14">
        <v>-3400000</v>
      </c>
      <c r="H81" s="14">
        <v>10600000</v>
      </c>
      <c r="I81" s="41">
        <f t="shared" si="5"/>
        <v>75.714285714285708</v>
      </c>
    </row>
    <row r="82" spans="1:9">
      <c r="A82" s="28"/>
      <c r="B82" s="28"/>
      <c r="C82" s="29"/>
      <c r="D82" s="29">
        <v>43</v>
      </c>
      <c r="E82" s="30" t="s">
        <v>12</v>
      </c>
      <c r="F82" s="14">
        <v>74083322</v>
      </c>
      <c r="G82" s="14">
        <v>30333922</v>
      </c>
      <c r="H82" s="14">
        <v>104417244</v>
      </c>
      <c r="I82" s="41">
        <f t="shared" si="5"/>
        <v>140.94568275434517</v>
      </c>
    </row>
    <row r="83" spans="1:9">
      <c r="A83" s="28"/>
      <c r="B83" s="28"/>
      <c r="C83" s="29"/>
      <c r="D83" s="29">
        <v>51</v>
      </c>
      <c r="E83" s="30" t="s">
        <v>13</v>
      </c>
      <c r="F83" s="14">
        <v>298337500</v>
      </c>
      <c r="G83" s="14">
        <v>16903419</v>
      </c>
      <c r="H83" s="14">
        <v>315240919</v>
      </c>
      <c r="I83" s="41">
        <f t="shared" si="5"/>
        <v>105.66587137051158</v>
      </c>
    </row>
    <row r="84" spans="1:9">
      <c r="A84" s="28"/>
      <c r="B84" s="28"/>
      <c r="C84" s="29"/>
      <c r="D84" s="29">
        <v>52</v>
      </c>
      <c r="E84" s="30" t="s">
        <v>14</v>
      </c>
      <c r="F84" s="14">
        <v>27741895</v>
      </c>
      <c r="G84" s="14">
        <v>7276960</v>
      </c>
      <c r="H84" s="14">
        <v>35018855</v>
      </c>
      <c r="I84" s="41">
        <f t="shared" si="5"/>
        <v>126.23094060445401</v>
      </c>
    </row>
    <row r="85" spans="1:9">
      <c r="A85" s="28"/>
      <c r="B85" s="28"/>
      <c r="C85" s="29"/>
      <c r="D85" s="29">
        <v>53</v>
      </c>
      <c r="E85" s="30" t="s">
        <v>15</v>
      </c>
      <c r="F85" s="14">
        <v>0</v>
      </c>
      <c r="G85" s="14">
        <v>340000</v>
      </c>
      <c r="H85" s="14">
        <v>340000</v>
      </c>
      <c r="I85" s="41" t="s">
        <v>86</v>
      </c>
    </row>
    <row r="86" spans="1:9">
      <c r="A86" s="28"/>
      <c r="B86" s="28"/>
      <c r="C86" s="29"/>
      <c r="D86" s="29">
        <v>55</v>
      </c>
      <c r="E86" s="30" t="s">
        <v>16</v>
      </c>
      <c r="F86" s="14">
        <v>96757007</v>
      </c>
      <c r="G86" s="14">
        <v>-3309180</v>
      </c>
      <c r="H86" s="14">
        <v>93447827</v>
      </c>
      <c r="I86" s="41">
        <f t="shared" si="5"/>
        <v>96.579906610794609</v>
      </c>
    </row>
    <row r="87" spans="1:9">
      <c r="A87" s="28"/>
      <c r="B87" s="28"/>
      <c r="C87" s="29"/>
      <c r="D87" s="29">
        <v>56</v>
      </c>
      <c r="E87" s="30" t="s">
        <v>17</v>
      </c>
      <c r="F87" s="14">
        <v>6515121941</v>
      </c>
      <c r="G87" s="14">
        <v>55670429</v>
      </c>
      <c r="H87" s="14">
        <v>6570792370</v>
      </c>
      <c r="I87" s="41">
        <f t="shared" si="5"/>
        <v>100.85448023082519</v>
      </c>
    </row>
    <row r="88" spans="1:9">
      <c r="A88" s="28"/>
      <c r="B88" s="28"/>
      <c r="C88" s="29"/>
      <c r="D88" s="29">
        <v>57</v>
      </c>
      <c r="E88" s="30" t="s">
        <v>18</v>
      </c>
      <c r="F88" s="14">
        <v>109823748</v>
      </c>
      <c r="G88" s="14">
        <v>64776858</v>
      </c>
      <c r="H88" s="14">
        <v>174600606</v>
      </c>
      <c r="I88" s="41">
        <f t="shared" si="5"/>
        <v>158.98255994687051</v>
      </c>
    </row>
    <row r="89" spans="1:9">
      <c r="A89" s="28"/>
      <c r="B89" s="28"/>
      <c r="C89" s="29"/>
      <c r="D89" s="29">
        <v>58</v>
      </c>
      <c r="E89" s="30" t="s">
        <v>85</v>
      </c>
      <c r="F89" s="14">
        <v>287757927</v>
      </c>
      <c r="G89" s="14">
        <v>-1817927</v>
      </c>
      <c r="H89" s="14">
        <v>285940000</v>
      </c>
      <c r="I89" s="41">
        <f t="shared" si="5"/>
        <v>99.368244336844981</v>
      </c>
    </row>
    <row r="90" spans="1:9">
      <c r="A90" s="28"/>
      <c r="B90" s="28"/>
      <c r="C90" s="29"/>
      <c r="D90" s="29">
        <v>61</v>
      </c>
      <c r="E90" s="30" t="s">
        <v>19</v>
      </c>
      <c r="F90" s="14">
        <v>700000</v>
      </c>
      <c r="G90" s="14">
        <v>-300000</v>
      </c>
      <c r="H90" s="14">
        <v>400000</v>
      </c>
      <c r="I90" s="41">
        <f t="shared" si="5"/>
        <v>57.142857142857139</v>
      </c>
    </row>
    <row r="91" spans="1:9">
      <c r="A91" s="28"/>
      <c r="B91" s="28"/>
      <c r="C91" s="29"/>
      <c r="D91" s="29">
        <v>81</v>
      </c>
      <c r="E91" s="30" t="s">
        <v>44</v>
      </c>
      <c r="F91" s="14">
        <v>4500000</v>
      </c>
      <c r="G91" s="14">
        <v>2000000</v>
      </c>
      <c r="H91" s="14">
        <v>6500000</v>
      </c>
      <c r="I91" s="41">
        <f t="shared" si="5"/>
        <v>144.44444444444443</v>
      </c>
    </row>
    <row r="92" spans="1:9">
      <c r="A92" s="31"/>
      <c r="B92" s="31"/>
      <c r="C92" s="32">
        <v>361</v>
      </c>
      <c r="D92" s="32"/>
      <c r="E92" s="33" t="s">
        <v>40</v>
      </c>
      <c r="F92" s="12">
        <v>98259945</v>
      </c>
      <c r="G92" s="12">
        <v>-298260</v>
      </c>
      <c r="H92" s="12">
        <v>97961685</v>
      </c>
      <c r="I92" s="42">
        <f t="shared" si="5"/>
        <v>99.696458205833522</v>
      </c>
    </row>
    <row r="93" spans="1:9" ht="30">
      <c r="A93" s="31"/>
      <c r="B93" s="31"/>
      <c r="C93" s="32">
        <v>362</v>
      </c>
      <c r="D93" s="32"/>
      <c r="E93" s="33" t="s">
        <v>41</v>
      </c>
      <c r="F93" s="12">
        <v>3697116685</v>
      </c>
      <c r="G93" s="12">
        <v>498097227</v>
      </c>
      <c r="H93" s="12">
        <v>4195213912</v>
      </c>
      <c r="I93" s="42">
        <f t="shared" si="5"/>
        <v>113.47258605661239</v>
      </c>
    </row>
    <row r="94" spans="1:9">
      <c r="A94" s="31"/>
      <c r="B94" s="31"/>
      <c r="C94" s="32">
        <v>363</v>
      </c>
      <c r="D94" s="32"/>
      <c r="E94" s="33" t="s">
        <v>42</v>
      </c>
      <c r="F94" s="12">
        <v>16395109778</v>
      </c>
      <c r="G94" s="12">
        <v>1049596580</v>
      </c>
      <c r="H94" s="12">
        <v>17444706358</v>
      </c>
      <c r="I94" s="42">
        <f t="shared" si="5"/>
        <v>106.40188808865688</v>
      </c>
    </row>
    <row r="95" spans="1:9" ht="30">
      <c r="A95" s="31"/>
      <c r="B95" s="31"/>
      <c r="C95" s="32">
        <v>366</v>
      </c>
      <c r="D95" s="32"/>
      <c r="E95" s="33" t="s">
        <v>43</v>
      </c>
      <c r="F95" s="12">
        <v>9966590925</v>
      </c>
      <c r="G95" s="12">
        <v>735590402</v>
      </c>
      <c r="H95" s="12">
        <v>10702181327</v>
      </c>
      <c r="I95" s="42">
        <f t="shared" si="5"/>
        <v>107.38056179425264</v>
      </c>
    </row>
    <row r="96" spans="1:9">
      <c r="A96" s="31"/>
      <c r="B96" s="31"/>
      <c r="C96" s="32">
        <v>368</v>
      </c>
      <c r="D96" s="32"/>
      <c r="E96" s="33" t="s">
        <v>45</v>
      </c>
      <c r="F96" s="12">
        <v>7089139541</v>
      </c>
      <c r="G96" s="12">
        <v>69230966</v>
      </c>
      <c r="H96" s="12">
        <v>7158370507</v>
      </c>
      <c r="I96" s="42">
        <f t="shared" si="5"/>
        <v>100.97657784276362</v>
      </c>
    </row>
    <row r="97" spans="1:13" ht="30">
      <c r="A97" s="31"/>
      <c r="B97" s="31"/>
      <c r="C97" s="32">
        <v>369</v>
      </c>
      <c r="D97" s="32"/>
      <c r="E97" s="33" t="s">
        <v>46</v>
      </c>
      <c r="F97" s="12">
        <v>496229435</v>
      </c>
      <c r="G97" s="12">
        <v>678759592</v>
      </c>
      <c r="H97" s="12">
        <v>1174989027</v>
      </c>
      <c r="I97" s="42">
        <f t="shared" si="5"/>
        <v>236.78341995170035</v>
      </c>
    </row>
    <row r="98" spans="1:13" ht="28.5">
      <c r="A98" s="25"/>
      <c r="B98" s="25">
        <v>37</v>
      </c>
      <c r="C98" s="26"/>
      <c r="D98" s="26"/>
      <c r="E98" s="27" t="s">
        <v>47</v>
      </c>
      <c r="F98" s="11">
        <f>SUM(F99:F111)</f>
        <v>52522864588</v>
      </c>
      <c r="G98" s="11">
        <f t="shared" ref="G98:H98" si="8">SUM(G99:G111)</f>
        <v>437554914</v>
      </c>
      <c r="H98" s="11">
        <f t="shared" si="8"/>
        <v>52960419502</v>
      </c>
      <c r="I98" s="40">
        <f t="shared" si="5"/>
        <v>100.83307511391899</v>
      </c>
      <c r="K98" s="20"/>
      <c r="L98" s="20"/>
      <c r="M98" s="20"/>
    </row>
    <row r="99" spans="1:13">
      <c r="A99" s="28"/>
      <c r="B99" s="28"/>
      <c r="C99" s="29"/>
      <c r="D99" s="29">
        <v>11</v>
      </c>
      <c r="E99" s="30" t="s">
        <v>8</v>
      </c>
      <c r="F99" s="14">
        <v>27202074755</v>
      </c>
      <c r="G99" s="14">
        <v>705080893</v>
      </c>
      <c r="H99" s="14">
        <v>27907155648</v>
      </c>
      <c r="I99" s="41">
        <f t="shared" si="5"/>
        <v>102.59201145262054</v>
      </c>
    </row>
    <row r="100" spans="1:13">
      <c r="A100" s="28"/>
      <c r="B100" s="28"/>
      <c r="C100" s="29"/>
      <c r="D100" s="29">
        <v>12</v>
      </c>
      <c r="E100" s="30" t="s">
        <v>9</v>
      </c>
      <c r="F100" s="14">
        <v>34832872</v>
      </c>
      <c r="G100" s="14">
        <v>-6177100</v>
      </c>
      <c r="H100" s="14">
        <v>28655772</v>
      </c>
      <c r="I100" s="41">
        <f t="shared" si="5"/>
        <v>82.266463701299159</v>
      </c>
    </row>
    <row r="101" spans="1:13">
      <c r="A101" s="28"/>
      <c r="B101" s="28"/>
      <c r="C101" s="29"/>
      <c r="D101" s="29">
        <v>21</v>
      </c>
      <c r="E101" s="30" t="s">
        <v>10</v>
      </c>
      <c r="F101" s="14">
        <v>24528862262</v>
      </c>
      <c r="G101" s="14">
        <v>-219674010</v>
      </c>
      <c r="H101" s="14">
        <v>24309188252</v>
      </c>
      <c r="I101" s="41">
        <f t="shared" si="5"/>
        <v>99.104426419564035</v>
      </c>
    </row>
    <row r="102" spans="1:13">
      <c r="A102" s="28"/>
      <c r="B102" s="28"/>
      <c r="C102" s="29"/>
      <c r="D102" s="29">
        <v>31</v>
      </c>
      <c r="E102" s="30" t="s">
        <v>11</v>
      </c>
      <c r="F102" s="14">
        <v>3016441</v>
      </c>
      <c r="G102" s="14">
        <v>307094</v>
      </c>
      <c r="H102" s="14">
        <v>3323535</v>
      </c>
      <c r="I102" s="41">
        <f t="shared" si="5"/>
        <v>110.18067318406028</v>
      </c>
    </row>
    <row r="103" spans="1:13">
      <c r="A103" s="28"/>
      <c r="B103" s="28"/>
      <c r="C103" s="29"/>
      <c r="D103" s="29">
        <v>41</v>
      </c>
      <c r="E103" s="30" t="s">
        <v>33</v>
      </c>
      <c r="F103" s="14">
        <v>7871079</v>
      </c>
      <c r="G103" s="14">
        <v>0</v>
      </c>
      <c r="H103" s="14">
        <v>7871079</v>
      </c>
      <c r="I103" s="41">
        <f t="shared" si="5"/>
        <v>100</v>
      </c>
    </row>
    <row r="104" spans="1:13">
      <c r="A104" s="28"/>
      <c r="B104" s="28"/>
      <c r="C104" s="29"/>
      <c r="D104" s="29">
        <v>43</v>
      </c>
      <c r="E104" s="30" t="s">
        <v>12</v>
      </c>
      <c r="F104" s="14">
        <v>272407997</v>
      </c>
      <c r="G104" s="14">
        <v>-443480</v>
      </c>
      <c r="H104" s="14">
        <v>271964517</v>
      </c>
      <c r="I104" s="41">
        <f t="shared" si="5"/>
        <v>99.837200080436688</v>
      </c>
    </row>
    <row r="105" spans="1:13">
      <c r="A105" s="28"/>
      <c r="B105" s="28"/>
      <c r="C105" s="29"/>
      <c r="D105" s="29">
        <v>51</v>
      </c>
      <c r="E105" s="30" t="s">
        <v>13</v>
      </c>
      <c r="F105" s="14">
        <v>379890</v>
      </c>
      <c r="G105" s="14">
        <v>725068</v>
      </c>
      <c r="H105" s="14">
        <v>1104958</v>
      </c>
      <c r="I105" s="41">
        <f t="shared" si="5"/>
        <v>290.86261812629971</v>
      </c>
    </row>
    <row r="106" spans="1:13">
      <c r="A106" s="28"/>
      <c r="B106" s="28"/>
      <c r="C106" s="29"/>
      <c r="D106" s="29">
        <v>52</v>
      </c>
      <c r="E106" s="30" t="s">
        <v>14</v>
      </c>
      <c r="F106" s="14">
        <v>50386898</v>
      </c>
      <c r="G106" s="14">
        <v>3380700</v>
      </c>
      <c r="H106" s="14">
        <v>53767598</v>
      </c>
      <c r="I106" s="41">
        <f t="shared" si="5"/>
        <v>106.70948229438532</v>
      </c>
    </row>
    <row r="107" spans="1:13">
      <c r="A107" s="28"/>
      <c r="B107" s="28"/>
      <c r="C107" s="29"/>
      <c r="D107" s="29">
        <v>56</v>
      </c>
      <c r="E107" s="30" t="s">
        <v>17</v>
      </c>
      <c r="F107" s="14">
        <v>398869246</v>
      </c>
      <c r="G107" s="14">
        <v>-43002751</v>
      </c>
      <c r="H107" s="14">
        <v>355866495</v>
      </c>
      <c r="I107" s="41">
        <f t="shared" si="5"/>
        <v>89.218835136765591</v>
      </c>
    </row>
    <row r="108" spans="1:13">
      <c r="A108" s="28"/>
      <c r="B108" s="28"/>
      <c r="C108" s="29"/>
      <c r="D108" s="29">
        <v>57</v>
      </c>
      <c r="E108" s="30" t="s">
        <v>18</v>
      </c>
      <c r="F108" s="14">
        <v>20444648</v>
      </c>
      <c r="G108" s="14">
        <v>-2800000</v>
      </c>
      <c r="H108" s="14">
        <v>17644648</v>
      </c>
      <c r="I108" s="41">
        <f t="shared" si="5"/>
        <v>86.304484185787885</v>
      </c>
    </row>
    <row r="109" spans="1:13">
      <c r="A109" s="28"/>
      <c r="B109" s="28"/>
      <c r="C109" s="29"/>
      <c r="D109" s="29">
        <v>61</v>
      </c>
      <c r="E109" s="30" t="s">
        <v>19</v>
      </c>
      <c r="F109" s="14">
        <v>518500</v>
      </c>
      <c r="G109" s="14">
        <v>158500</v>
      </c>
      <c r="H109" s="14">
        <v>677000</v>
      </c>
      <c r="I109" s="41">
        <f t="shared" si="5"/>
        <v>130.56894889103182</v>
      </c>
    </row>
    <row r="110" spans="1:13" ht="30">
      <c r="A110" s="28"/>
      <c r="B110" s="28"/>
      <c r="C110" s="29"/>
      <c r="D110" s="29">
        <v>71</v>
      </c>
      <c r="E110" s="30" t="s">
        <v>80</v>
      </c>
      <c r="F110" s="14">
        <v>2500000</v>
      </c>
      <c r="G110" s="14">
        <v>0</v>
      </c>
      <c r="H110" s="14">
        <v>2500000</v>
      </c>
      <c r="I110" s="41">
        <f t="shared" si="5"/>
        <v>100</v>
      </c>
    </row>
    <row r="111" spans="1:13">
      <c r="A111" s="28"/>
      <c r="B111" s="28"/>
      <c r="C111" s="29"/>
      <c r="D111" s="29">
        <v>81</v>
      </c>
      <c r="E111" s="30" t="s">
        <v>44</v>
      </c>
      <c r="F111" s="14">
        <v>700000</v>
      </c>
      <c r="G111" s="14">
        <v>0</v>
      </c>
      <c r="H111" s="14">
        <v>700000</v>
      </c>
      <c r="I111" s="41">
        <f t="shared" si="5"/>
        <v>100</v>
      </c>
    </row>
    <row r="112" spans="1:13" ht="30">
      <c r="A112" s="31"/>
      <c r="B112" s="31"/>
      <c r="C112" s="32">
        <v>371</v>
      </c>
      <c r="D112" s="32"/>
      <c r="E112" s="33" t="s">
        <v>48</v>
      </c>
      <c r="F112" s="12">
        <v>37158172643</v>
      </c>
      <c r="G112" s="12">
        <v>624575257</v>
      </c>
      <c r="H112" s="12">
        <v>37782747900</v>
      </c>
      <c r="I112" s="42">
        <f t="shared" si="5"/>
        <v>101.68085568416041</v>
      </c>
    </row>
    <row r="113" spans="1:13" ht="30">
      <c r="A113" s="31"/>
      <c r="B113" s="31"/>
      <c r="C113" s="32">
        <v>372</v>
      </c>
      <c r="D113" s="32"/>
      <c r="E113" s="33" t="s">
        <v>49</v>
      </c>
      <c r="F113" s="12">
        <v>15364691945</v>
      </c>
      <c r="G113" s="12">
        <v>-187020343</v>
      </c>
      <c r="H113" s="12">
        <v>15177671602</v>
      </c>
      <c r="I113" s="42">
        <f t="shared" si="5"/>
        <v>98.782791456740796</v>
      </c>
    </row>
    <row r="114" spans="1:13">
      <c r="A114" s="25"/>
      <c r="B114" s="25">
        <v>38</v>
      </c>
      <c r="C114" s="26"/>
      <c r="D114" s="26"/>
      <c r="E114" s="27" t="s">
        <v>50</v>
      </c>
      <c r="F114" s="11">
        <f>SUM(F115:F133)</f>
        <v>7448772337</v>
      </c>
      <c r="G114" s="11">
        <f t="shared" ref="G114:H114" si="9">SUM(G115:G133)</f>
        <v>338952095</v>
      </c>
      <c r="H114" s="11">
        <f t="shared" si="9"/>
        <v>7787724432</v>
      </c>
      <c r="I114" s="40">
        <f t="shared" si="5"/>
        <v>104.55044240399639</v>
      </c>
      <c r="K114" s="20"/>
      <c r="L114" s="20"/>
      <c r="M114" s="20"/>
    </row>
    <row r="115" spans="1:13">
      <c r="A115" s="28"/>
      <c r="B115" s="28"/>
      <c r="C115" s="29"/>
      <c r="D115" s="29">
        <v>11</v>
      </c>
      <c r="E115" s="30" t="s">
        <v>8</v>
      </c>
      <c r="F115" s="14">
        <v>2278169297</v>
      </c>
      <c r="G115" s="14">
        <v>305674141</v>
      </c>
      <c r="H115" s="14">
        <v>2583843438</v>
      </c>
      <c r="I115" s="41">
        <f t="shared" si="5"/>
        <v>113.41753404378359</v>
      </c>
    </row>
    <row r="116" spans="1:13">
      <c r="A116" s="28"/>
      <c r="B116" s="28"/>
      <c r="C116" s="29"/>
      <c r="D116" s="29">
        <v>12</v>
      </c>
      <c r="E116" s="30" t="s">
        <v>9</v>
      </c>
      <c r="F116" s="14">
        <v>370722105</v>
      </c>
      <c r="G116" s="14">
        <v>3013825</v>
      </c>
      <c r="H116" s="14">
        <v>373735930</v>
      </c>
      <c r="I116" s="41">
        <f t="shared" si="5"/>
        <v>100.81296069464214</v>
      </c>
    </row>
    <row r="117" spans="1:13">
      <c r="A117" s="28"/>
      <c r="B117" s="28"/>
      <c r="C117" s="29"/>
      <c r="D117" s="29">
        <v>15</v>
      </c>
      <c r="E117" s="30" t="s">
        <v>82</v>
      </c>
      <c r="F117" s="14">
        <v>100000000</v>
      </c>
      <c r="G117" s="14">
        <v>0</v>
      </c>
      <c r="H117" s="14">
        <v>100000000</v>
      </c>
      <c r="I117" s="41">
        <f t="shared" si="5"/>
        <v>100</v>
      </c>
    </row>
    <row r="118" spans="1:13">
      <c r="A118" s="28"/>
      <c r="B118" s="28"/>
      <c r="C118" s="29"/>
      <c r="D118" s="29">
        <v>21</v>
      </c>
      <c r="E118" s="30" t="s">
        <v>10</v>
      </c>
      <c r="F118" s="14">
        <v>350000</v>
      </c>
      <c r="G118" s="14">
        <v>0</v>
      </c>
      <c r="H118" s="14">
        <v>350000</v>
      </c>
      <c r="I118" s="41">
        <f t="shared" ref="I118:I138" si="10">+H118/F118*100</f>
        <v>100</v>
      </c>
    </row>
    <row r="119" spans="1:13">
      <c r="A119" s="28"/>
      <c r="B119" s="28"/>
      <c r="C119" s="29"/>
      <c r="D119" s="29">
        <v>31</v>
      </c>
      <c r="E119" s="30" t="s">
        <v>11</v>
      </c>
      <c r="F119" s="14">
        <v>12193538</v>
      </c>
      <c r="G119" s="14">
        <v>3808797</v>
      </c>
      <c r="H119" s="14">
        <v>16002335</v>
      </c>
      <c r="I119" s="41">
        <f t="shared" si="10"/>
        <v>131.23619248162427</v>
      </c>
    </row>
    <row r="120" spans="1:13">
      <c r="A120" s="28"/>
      <c r="B120" s="28"/>
      <c r="C120" s="29"/>
      <c r="D120" s="29">
        <v>41</v>
      </c>
      <c r="E120" s="30" t="s">
        <v>33</v>
      </c>
      <c r="F120" s="14">
        <v>596067526</v>
      </c>
      <c r="G120" s="14">
        <v>9848650</v>
      </c>
      <c r="H120" s="14">
        <v>605916176</v>
      </c>
      <c r="I120" s="41">
        <f t="shared" si="10"/>
        <v>101.65227085362136</v>
      </c>
    </row>
    <row r="121" spans="1:13">
      <c r="A121" s="28"/>
      <c r="B121" s="28"/>
      <c r="C121" s="29"/>
      <c r="D121" s="29">
        <v>42</v>
      </c>
      <c r="E121" s="30" t="s">
        <v>77</v>
      </c>
      <c r="F121" s="14">
        <v>26000000</v>
      </c>
      <c r="G121" s="14">
        <v>7016706</v>
      </c>
      <c r="H121" s="14">
        <v>33016706</v>
      </c>
      <c r="I121" s="41">
        <f t="shared" si="10"/>
        <v>126.98733076923077</v>
      </c>
    </row>
    <row r="122" spans="1:13">
      <c r="A122" s="28"/>
      <c r="B122" s="28"/>
      <c r="C122" s="29"/>
      <c r="D122" s="29">
        <v>43</v>
      </c>
      <c r="E122" s="30" t="s">
        <v>12</v>
      </c>
      <c r="F122" s="14">
        <v>76779137</v>
      </c>
      <c r="G122" s="14">
        <v>-7185524</v>
      </c>
      <c r="H122" s="14">
        <v>69593613</v>
      </c>
      <c r="I122" s="41">
        <f t="shared" si="10"/>
        <v>90.641306635160532</v>
      </c>
    </row>
    <row r="123" spans="1:13">
      <c r="A123" s="28"/>
      <c r="B123" s="28"/>
      <c r="C123" s="29"/>
      <c r="D123" s="29">
        <v>51</v>
      </c>
      <c r="E123" s="30" t="s">
        <v>13</v>
      </c>
      <c r="F123" s="14">
        <v>96368331</v>
      </c>
      <c r="G123" s="14">
        <v>-39037</v>
      </c>
      <c r="H123" s="14">
        <v>96329294</v>
      </c>
      <c r="I123" s="41">
        <f t="shared" si="10"/>
        <v>99.95949187913196</v>
      </c>
    </row>
    <row r="124" spans="1:13">
      <c r="A124" s="28"/>
      <c r="B124" s="28"/>
      <c r="C124" s="29"/>
      <c r="D124" s="29">
        <v>52</v>
      </c>
      <c r="E124" s="30" t="s">
        <v>14</v>
      </c>
      <c r="F124" s="14">
        <v>2135983</v>
      </c>
      <c r="G124" s="14">
        <v>2486200</v>
      </c>
      <c r="H124" s="14">
        <v>4622183</v>
      </c>
      <c r="I124" s="41">
        <f t="shared" si="10"/>
        <v>216.3960574592588</v>
      </c>
    </row>
    <row r="125" spans="1:13">
      <c r="A125" s="28"/>
      <c r="B125" s="28"/>
      <c r="C125" s="29"/>
      <c r="D125" s="29">
        <v>53</v>
      </c>
      <c r="E125" s="30" t="s">
        <v>15</v>
      </c>
      <c r="F125" s="14">
        <v>5258053</v>
      </c>
      <c r="G125" s="14">
        <v>-290000</v>
      </c>
      <c r="H125" s="14">
        <v>4968053</v>
      </c>
      <c r="I125" s="41">
        <f t="shared" si="10"/>
        <v>94.484650497056606</v>
      </c>
    </row>
    <row r="126" spans="1:13">
      <c r="A126" s="28"/>
      <c r="B126" s="28"/>
      <c r="C126" s="29"/>
      <c r="D126" s="29">
        <v>55</v>
      </c>
      <c r="E126" s="30" t="s">
        <v>16</v>
      </c>
      <c r="F126" s="14">
        <v>23741216</v>
      </c>
      <c r="G126" s="14">
        <v>-2192921</v>
      </c>
      <c r="H126" s="14">
        <v>21548295</v>
      </c>
      <c r="I126" s="41">
        <f t="shared" si="10"/>
        <v>90.763232178166447</v>
      </c>
    </row>
    <row r="127" spans="1:13">
      <c r="A127" s="28"/>
      <c r="B127" s="28"/>
      <c r="C127" s="29"/>
      <c r="D127" s="29">
        <v>56</v>
      </c>
      <c r="E127" s="30" t="s">
        <v>17</v>
      </c>
      <c r="F127" s="14">
        <v>3570605632</v>
      </c>
      <c r="G127" s="14">
        <v>-135030163</v>
      </c>
      <c r="H127" s="14">
        <v>3435575469</v>
      </c>
      <c r="I127" s="41">
        <f t="shared" si="10"/>
        <v>96.218284041512419</v>
      </c>
    </row>
    <row r="128" spans="1:13">
      <c r="A128" s="28"/>
      <c r="B128" s="28"/>
      <c r="C128" s="29"/>
      <c r="D128" s="29">
        <v>57</v>
      </c>
      <c r="E128" s="30" t="s">
        <v>18</v>
      </c>
      <c r="F128" s="14">
        <v>169842853</v>
      </c>
      <c r="G128" s="14">
        <v>191423250</v>
      </c>
      <c r="H128" s="14">
        <v>361266103</v>
      </c>
      <c r="I128" s="41">
        <f t="shared" si="10"/>
        <v>212.70609661744203</v>
      </c>
    </row>
    <row r="129" spans="1:17">
      <c r="A129" s="28"/>
      <c r="B129" s="28"/>
      <c r="C129" s="29"/>
      <c r="D129" s="29">
        <v>58</v>
      </c>
      <c r="E129" s="30" t="s">
        <v>85</v>
      </c>
      <c r="F129" s="14">
        <v>100000</v>
      </c>
      <c r="G129" s="14">
        <v>1036000</v>
      </c>
      <c r="H129" s="14">
        <v>1136000</v>
      </c>
      <c r="I129" s="41"/>
    </row>
    <row r="130" spans="1:17">
      <c r="A130" s="28"/>
      <c r="B130" s="28"/>
      <c r="C130" s="29"/>
      <c r="D130" s="29">
        <v>61</v>
      </c>
      <c r="E130" s="30" t="s">
        <v>19</v>
      </c>
      <c r="F130" s="14">
        <v>115338666</v>
      </c>
      <c r="G130" s="14">
        <v>-35930829</v>
      </c>
      <c r="H130" s="14">
        <v>79407837</v>
      </c>
      <c r="I130" s="41">
        <f t="shared" si="10"/>
        <v>68.84754241912249</v>
      </c>
    </row>
    <row r="131" spans="1:17">
      <c r="A131" s="28"/>
      <c r="B131" s="28"/>
      <c r="C131" s="29"/>
      <c r="D131" s="29">
        <v>63</v>
      </c>
      <c r="E131" s="30" t="s">
        <v>20</v>
      </c>
      <c r="F131" s="14">
        <v>0</v>
      </c>
      <c r="G131" s="14">
        <v>12000</v>
      </c>
      <c r="H131" s="14">
        <v>12000</v>
      </c>
      <c r="I131" s="41" t="s">
        <v>86</v>
      </c>
    </row>
    <row r="132" spans="1:17" ht="30">
      <c r="A132" s="28"/>
      <c r="B132" s="28"/>
      <c r="C132" s="29"/>
      <c r="D132" s="29">
        <v>71</v>
      </c>
      <c r="E132" s="30" t="s">
        <v>80</v>
      </c>
      <c r="F132" s="14">
        <v>100000</v>
      </c>
      <c r="G132" s="14">
        <v>1000</v>
      </c>
      <c r="H132" s="14">
        <v>101000</v>
      </c>
      <c r="I132" s="41">
        <f t="shared" si="10"/>
        <v>101</v>
      </c>
    </row>
    <row r="133" spans="1:17">
      <c r="A133" s="28"/>
      <c r="B133" s="28"/>
      <c r="C133" s="29"/>
      <c r="D133" s="29">
        <v>81</v>
      </c>
      <c r="E133" s="30" t="s">
        <v>44</v>
      </c>
      <c r="F133" s="14">
        <v>5000000</v>
      </c>
      <c r="G133" s="14">
        <v>-4700000</v>
      </c>
      <c r="H133" s="14">
        <v>300000</v>
      </c>
      <c r="I133" s="41">
        <f t="shared" si="10"/>
        <v>6</v>
      </c>
    </row>
    <row r="134" spans="1:17">
      <c r="A134" s="31"/>
      <c r="B134" s="31"/>
      <c r="C134" s="32">
        <v>381</v>
      </c>
      <c r="D134" s="32"/>
      <c r="E134" s="33" t="s">
        <v>51</v>
      </c>
      <c r="F134" s="12">
        <v>2907609381</v>
      </c>
      <c r="G134" s="12">
        <v>151115352</v>
      </c>
      <c r="H134" s="12">
        <v>3058724733</v>
      </c>
      <c r="I134" s="42">
        <f t="shared" si="10"/>
        <v>105.19723704936004</v>
      </c>
    </row>
    <row r="135" spans="1:17">
      <c r="A135" s="31"/>
      <c r="B135" s="31"/>
      <c r="C135" s="32">
        <v>382</v>
      </c>
      <c r="D135" s="32"/>
      <c r="E135" s="33" t="s">
        <v>52</v>
      </c>
      <c r="F135" s="12">
        <v>869931254</v>
      </c>
      <c r="G135" s="12">
        <v>132852135</v>
      </c>
      <c r="H135" s="12">
        <v>1002783389</v>
      </c>
      <c r="I135" s="42">
        <f t="shared" si="10"/>
        <v>115.27156707948328</v>
      </c>
    </row>
    <row r="136" spans="1:17">
      <c r="A136" s="31"/>
      <c r="B136" s="31"/>
      <c r="C136" s="32">
        <v>383</v>
      </c>
      <c r="D136" s="32"/>
      <c r="E136" s="33" t="s">
        <v>53</v>
      </c>
      <c r="F136" s="12">
        <v>226065183</v>
      </c>
      <c r="G136" s="12">
        <v>307010230</v>
      </c>
      <c r="H136" s="12">
        <v>533075413</v>
      </c>
      <c r="I136" s="42">
        <f t="shared" si="10"/>
        <v>235.80606527985339</v>
      </c>
    </row>
    <row r="137" spans="1:17">
      <c r="A137" s="31"/>
      <c r="B137" s="31"/>
      <c r="C137" s="32">
        <v>385</v>
      </c>
      <c r="D137" s="32"/>
      <c r="E137" s="33" t="s">
        <v>54</v>
      </c>
      <c r="F137" s="12">
        <v>100000000</v>
      </c>
      <c r="G137" s="12">
        <v>0</v>
      </c>
      <c r="H137" s="12">
        <v>100000000</v>
      </c>
      <c r="I137" s="42">
        <f t="shared" si="10"/>
        <v>100</v>
      </c>
    </row>
    <row r="138" spans="1:17">
      <c r="A138" s="31"/>
      <c r="B138" s="31"/>
      <c r="C138" s="32">
        <v>386</v>
      </c>
      <c r="D138" s="32"/>
      <c r="E138" s="33" t="s">
        <v>55</v>
      </c>
      <c r="F138" s="12">
        <v>3345166519</v>
      </c>
      <c r="G138" s="12">
        <v>-252025622</v>
      </c>
      <c r="H138" s="12">
        <v>3093140897</v>
      </c>
      <c r="I138" s="42">
        <f t="shared" si="10"/>
        <v>92.46597678864309</v>
      </c>
    </row>
    <row r="139" spans="1:17">
      <c r="A139" s="31"/>
      <c r="B139" s="31"/>
      <c r="C139" s="32"/>
      <c r="D139" s="32"/>
      <c r="E139" s="33"/>
      <c r="F139" s="12"/>
      <c r="G139" s="12"/>
      <c r="H139" s="12"/>
      <c r="I139" s="42"/>
    </row>
    <row r="140" spans="1:17">
      <c r="A140" s="31"/>
      <c r="B140" s="31"/>
      <c r="C140" s="32"/>
      <c r="D140" s="32"/>
      <c r="E140" s="33"/>
      <c r="F140" s="12"/>
      <c r="G140" s="12"/>
      <c r="H140" s="12"/>
      <c r="I140" s="42"/>
    </row>
    <row r="141" spans="1:17">
      <c r="A141" s="2" t="s">
        <v>56</v>
      </c>
      <c r="B141" s="31"/>
      <c r="C141" s="32"/>
      <c r="D141" s="32"/>
      <c r="E141" s="33"/>
      <c r="F141" s="12"/>
      <c r="G141" s="12"/>
      <c r="H141" s="12"/>
      <c r="I141" s="42"/>
    </row>
    <row r="142" spans="1:17">
      <c r="A142" s="31"/>
      <c r="B142" s="31"/>
      <c r="C142" s="32"/>
      <c r="D142" s="32"/>
      <c r="E142" s="33"/>
      <c r="F142" s="12"/>
      <c r="G142" s="12"/>
      <c r="H142" s="12"/>
      <c r="I142" s="42"/>
    </row>
    <row r="143" spans="1:17">
      <c r="A143" s="34">
        <v>4</v>
      </c>
      <c r="B143" s="35"/>
      <c r="C143" s="36"/>
      <c r="D143" s="36"/>
      <c r="E143" s="35" t="s">
        <v>57</v>
      </c>
      <c r="F143" s="11">
        <f>+F144+F160+F183+F190+F198</f>
        <v>8440467808</v>
      </c>
      <c r="G143" s="11">
        <f t="shared" ref="G143:H143" si="11">+G144+G160+G183+G190+G198</f>
        <v>482305065</v>
      </c>
      <c r="H143" s="11">
        <f t="shared" si="11"/>
        <v>8922772873</v>
      </c>
      <c r="I143" s="40">
        <f t="shared" ref="I143:I206" si="12">+H143/F143*100</f>
        <v>105.71419826449507</v>
      </c>
      <c r="O143" s="20"/>
      <c r="P143" s="20"/>
      <c r="Q143" s="20"/>
    </row>
    <row r="144" spans="1:17" ht="28.5">
      <c r="A144" s="25"/>
      <c r="B144" s="25">
        <v>41</v>
      </c>
      <c r="C144" s="26"/>
      <c r="D144" s="26"/>
      <c r="E144" s="27" t="s">
        <v>58</v>
      </c>
      <c r="F144" s="11">
        <f>SUM(F145:F157)</f>
        <v>320012445</v>
      </c>
      <c r="G144" s="11">
        <f t="shared" ref="G144:H144" si="13">SUM(G145:G157)</f>
        <v>-70226336</v>
      </c>
      <c r="H144" s="11">
        <f t="shared" si="13"/>
        <v>249786109</v>
      </c>
      <c r="I144" s="40">
        <f t="shared" si="12"/>
        <v>78.055123449964583</v>
      </c>
      <c r="K144" s="20"/>
      <c r="L144" s="20"/>
      <c r="M144" s="20"/>
      <c r="O144" s="20"/>
      <c r="P144" s="20"/>
      <c r="Q144" s="20"/>
    </row>
    <row r="145" spans="1:17">
      <c r="A145" s="28"/>
      <c r="B145" s="28"/>
      <c r="C145" s="29"/>
      <c r="D145" s="29">
        <v>11</v>
      </c>
      <c r="E145" s="30" t="s">
        <v>8</v>
      </c>
      <c r="F145" s="14">
        <v>93031402</v>
      </c>
      <c r="G145" s="14">
        <v>-12406714</v>
      </c>
      <c r="H145" s="14">
        <v>80624688</v>
      </c>
      <c r="I145" s="41">
        <f t="shared" si="12"/>
        <v>86.663950307875609</v>
      </c>
    </row>
    <row r="146" spans="1:17">
      <c r="A146" s="28"/>
      <c r="B146" s="28"/>
      <c r="C146" s="29"/>
      <c r="D146" s="29">
        <v>12</v>
      </c>
      <c r="E146" s="30" t="s">
        <v>9</v>
      </c>
      <c r="F146" s="14">
        <v>18127892</v>
      </c>
      <c r="G146" s="14">
        <v>-14279829</v>
      </c>
      <c r="H146" s="14">
        <v>3848063</v>
      </c>
      <c r="I146" s="41">
        <f t="shared" si="12"/>
        <v>21.22730541422025</v>
      </c>
    </row>
    <row r="147" spans="1:17">
      <c r="A147" s="28"/>
      <c r="B147" s="28"/>
      <c r="C147" s="29"/>
      <c r="D147" s="29">
        <v>21</v>
      </c>
      <c r="E147" s="30" t="s">
        <v>10</v>
      </c>
      <c r="F147" s="14">
        <v>2450000</v>
      </c>
      <c r="G147" s="14">
        <v>600000</v>
      </c>
      <c r="H147" s="14">
        <v>3050000</v>
      </c>
      <c r="I147" s="41">
        <f t="shared" si="12"/>
        <v>124.48979591836735</v>
      </c>
    </row>
    <row r="148" spans="1:17">
      <c r="A148" s="28"/>
      <c r="B148" s="28"/>
      <c r="C148" s="29"/>
      <c r="D148" s="29">
        <v>31</v>
      </c>
      <c r="E148" s="30" t="s">
        <v>11</v>
      </c>
      <c r="F148" s="14">
        <v>44406550</v>
      </c>
      <c r="G148" s="14">
        <v>-13929381</v>
      </c>
      <c r="H148" s="14">
        <v>30477169</v>
      </c>
      <c r="I148" s="41">
        <f t="shared" si="12"/>
        <v>68.63214773496253</v>
      </c>
    </row>
    <row r="149" spans="1:17">
      <c r="A149" s="28"/>
      <c r="B149" s="28"/>
      <c r="C149" s="29"/>
      <c r="D149" s="29">
        <v>43</v>
      </c>
      <c r="E149" s="30" t="s">
        <v>12</v>
      </c>
      <c r="F149" s="14">
        <v>65302834</v>
      </c>
      <c r="G149" s="14">
        <v>-9156264</v>
      </c>
      <c r="H149" s="14">
        <v>56146570</v>
      </c>
      <c r="I149" s="41">
        <f t="shared" si="12"/>
        <v>85.978764719460727</v>
      </c>
    </row>
    <row r="150" spans="1:17">
      <c r="A150" s="28"/>
      <c r="B150" s="28"/>
      <c r="C150" s="29"/>
      <c r="D150" s="29">
        <v>51</v>
      </c>
      <c r="E150" s="30" t="s">
        <v>13</v>
      </c>
      <c r="F150" s="14">
        <v>2924412</v>
      </c>
      <c r="G150" s="14">
        <v>-1529000</v>
      </c>
      <c r="H150" s="14">
        <v>1395412</v>
      </c>
      <c r="I150" s="41">
        <f t="shared" si="12"/>
        <v>47.715985298925048</v>
      </c>
    </row>
    <row r="151" spans="1:17">
      <c r="A151" s="28"/>
      <c r="B151" s="28"/>
      <c r="C151" s="29"/>
      <c r="D151" s="29">
        <v>52</v>
      </c>
      <c r="E151" s="30" t="s">
        <v>14</v>
      </c>
      <c r="F151" s="14">
        <v>14786640</v>
      </c>
      <c r="G151" s="14">
        <v>-167682</v>
      </c>
      <c r="H151" s="14">
        <v>14618958</v>
      </c>
      <c r="I151" s="41">
        <f t="shared" si="12"/>
        <v>98.865989839476725</v>
      </c>
    </row>
    <row r="152" spans="1:17">
      <c r="A152" s="28"/>
      <c r="B152" s="28"/>
      <c r="C152" s="29"/>
      <c r="D152" s="29">
        <v>55</v>
      </c>
      <c r="E152" s="30" t="s">
        <v>16</v>
      </c>
      <c r="F152" s="14">
        <v>2522505</v>
      </c>
      <c r="G152" s="14">
        <v>-1527505</v>
      </c>
      <c r="H152" s="14">
        <v>995000</v>
      </c>
      <c r="I152" s="41">
        <f t="shared" si="12"/>
        <v>39.444916858440322</v>
      </c>
    </row>
    <row r="153" spans="1:17">
      <c r="A153" s="28"/>
      <c r="B153" s="28"/>
      <c r="C153" s="29"/>
      <c r="D153" s="29">
        <v>56</v>
      </c>
      <c r="E153" s="30" t="s">
        <v>17</v>
      </c>
      <c r="F153" s="14">
        <v>48463885</v>
      </c>
      <c r="G153" s="14">
        <v>-18287895</v>
      </c>
      <c r="H153" s="14">
        <v>30175990</v>
      </c>
      <c r="I153" s="41">
        <f t="shared" si="12"/>
        <v>62.264900966977777</v>
      </c>
    </row>
    <row r="154" spans="1:17">
      <c r="A154" s="28"/>
      <c r="B154" s="28"/>
      <c r="C154" s="29"/>
      <c r="D154" s="29">
        <v>57</v>
      </c>
      <c r="E154" s="30" t="s">
        <v>18</v>
      </c>
      <c r="F154" s="14">
        <v>24148000</v>
      </c>
      <c r="G154" s="14">
        <v>-665466</v>
      </c>
      <c r="H154" s="14">
        <v>23482534</v>
      </c>
      <c r="I154" s="41">
        <f t="shared" si="12"/>
        <v>97.244218982938548</v>
      </c>
    </row>
    <row r="155" spans="1:17">
      <c r="A155" s="28"/>
      <c r="B155" s="28"/>
      <c r="C155" s="29"/>
      <c r="D155" s="29">
        <v>58</v>
      </c>
      <c r="E155" s="30" t="s">
        <v>85</v>
      </c>
      <c r="F155" s="14">
        <v>580000</v>
      </c>
      <c r="G155" s="14">
        <v>995000</v>
      </c>
      <c r="H155" s="14">
        <v>1575000</v>
      </c>
      <c r="I155" s="41"/>
    </row>
    <row r="156" spans="1:17">
      <c r="A156" s="28"/>
      <c r="B156" s="28"/>
      <c r="C156" s="29"/>
      <c r="D156" s="29">
        <v>61</v>
      </c>
      <c r="E156" s="30" t="s">
        <v>19</v>
      </c>
      <c r="F156" s="14">
        <v>158325</v>
      </c>
      <c r="G156" s="14">
        <v>27400</v>
      </c>
      <c r="H156" s="14">
        <v>185725</v>
      </c>
      <c r="I156" s="41">
        <f t="shared" si="12"/>
        <v>117.30617400915837</v>
      </c>
    </row>
    <row r="157" spans="1:17" ht="30">
      <c r="A157" s="28"/>
      <c r="B157" s="28"/>
      <c r="C157" s="29"/>
      <c r="D157" s="29">
        <v>71</v>
      </c>
      <c r="E157" s="30" t="s">
        <v>80</v>
      </c>
      <c r="F157" s="14">
        <v>3110000</v>
      </c>
      <c r="G157" s="14">
        <v>101000</v>
      </c>
      <c r="H157" s="14">
        <v>3211000</v>
      </c>
      <c r="I157" s="41">
        <f t="shared" si="12"/>
        <v>103.24758842443731</v>
      </c>
    </row>
    <row r="158" spans="1:17">
      <c r="A158" s="31"/>
      <c r="B158" s="31"/>
      <c r="C158" s="32">
        <v>411</v>
      </c>
      <c r="D158" s="32"/>
      <c r="E158" s="33" t="s">
        <v>59</v>
      </c>
      <c r="F158" s="12">
        <v>40323000</v>
      </c>
      <c r="G158" s="12">
        <v>-5202200</v>
      </c>
      <c r="H158" s="12">
        <v>35120800</v>
      </c>
      <c r="I158" s="42">
        <f t="shared" si="12"/>
        <v>87.09867817374699</v>
      </c>
    </row>
    <row r="159" spans="1:17">
      <c r="A159" s="31"/>
      <c r="B159" s="31"/>
      <c r="C159" s="32">
        <v>412</v>
      </c>
      <c r="D159" s="32"/>
      <c r="E159" s="33" t="s">
        <v>60</v>
      </c>
      <c r="F159" s="12">
        <v>279689445</v>
      </c>
      <c r="G159" s="12">
        <v>-65024136</v>
      </c>
      <c r="H159" s="12">
        <v>214665309</v>
      </c>
      <c r="I159" s="42">
        <f t="shared" si="12"/>
        <v>76.751308580844011</v>
      </c>
    </row>
    <row r="160" spans="1:17" ht="28.5">
      <c r="A160" s="25"/>
      <c r="B160" s="25">
        <v>42</v>
      </c>
      <c r="C160" s="26"/>
      <c r="D160" s="26"/>
      <c r="E160" s="27" t="s">
        <v>61</v>
      </c>
      <c r="F160" s="11">
        <f>SUM(F161:F176)</f>
        <v>6725540871</v>
      </c>
      <c r="G160" s="11">
        <f t="shared" ref="G160:H160" si="14">SUM(G161:G176)</f>
        <v>553531340</v>
      </c>
      <c r="H160" s="11">
        <f t="shared" si="14"/>
        <v>7279072211</v>
      </c>
      <c r="I160" s="40">
        <f t="shared" si="12"/>
        <v>108.23028735706272</v>
      </c>
      <c r="K160" s="20"/>
      <c r="L160" s="20"/>
      <c r="M160" s="20"/>
      <c r="O160" s="20"/>
      <c r="P160" s="20"/>
      <c r="Q160" s="20"/>
    </row>
    <row r="161" spans="1:9">
      <c r="A161" s="28"/>
      <c r="B161" s="28"/>
      <c r="C161" s="29"/>
      <c r="D161" s="29">
        <v>11</v>
      </c>
      <c r="E161" s="30" t="s">
        <v>8</v>
      </c>
      <c r="F161" s="14">
        <v>1176528279</v>
      </c>
      <c r="G161" s="14">
        <v>2294605457</v>
      </c>
      <c r="H161" s="14">
        <v>3471133736</v>
      </c>
      <c r="I161" s="41">
        <f t="shared" si="12"/>
        <v>295.03190003646313</v>
      </c>
    </row>
    <row r="162" spans="1:9">
      <c r="A162" s="28"/>
      <c r="B162" s="28"/>
      <c r="C162" s="29"/>
      <c r="D162" s="29">
        <v>12</v>
      </c>
      <c r="E162" s="30" t="s">
        <v>9</v>
      </c>
      <c r="F162" s="14">
        <v>346329609</v>
      </c>
      <c r="G162" s="14">
        <v>-80604608</v>
      </c>
      <c r="H162" s="14">
        <v>265725001</v>
      </c>
      <c r="I162" s="41">
        <f t="shared" si="12"/>
        <v>76.726041924991748</v>
      </c>
    </row>
    <row r="163" spans="1:9">
      <c r="A163" s="28"/>
      <c r="B163" s="28"/>
      <c r="C163" s="29"/>
      <c r="D163" s="29">
        <v>13</v>
      </c>
      <c r="E163" s="30" t="s">
        <v>28</v>
      </c>
      <c r="F163" s="14">
        <v>157500</v>
      </c>
      <c r="G163" s="14">
        <v>-157500</v>
      </c>
      <c r="H163" s="14">
        <v>0</v>
      </c>
      <c r="I163" s="41">
        <f t="shared" si="12"/>
        <v>0</v>
      </c>
    </row>
    <row r="164" spans="1:9">
      <c r="A164" s="28"/>
      <c r="B164" s="28"/>
      <c r="C164" s="29"/>
      <c r="D164" s="29">
        <v>21</v>
      </c>
      <c r="E164" s="30" t="s">
        <v>10</v>
      </c>
      <c r="F164" s="14">
        <v>28617500</v>
      </c>
      <c r="G164" s="14">
        <v>-1200000</v>
      </c>
      <c r="H164" s="14">
        <v>27417500</v>
      </c>
      <c r="I164" s="41">
        <f t="shared" si="12"/>
        <v>95.806761596924957</v>
      </c>
    </row>
    <row r="165" spans="1:9">
      <c r="A165" s="28"/>
      <c r="B165" s="28"/>
      <c r="C165" s="29"/>
      <c r="D165" s="29">
        <v>31</v>
      </c>
      <c r="E165" s="30" t="s">
        <v>11</v>
      </c>
      <c r="F165" s="14">
        <v>190047175</v>
      </c>
      <c r="G165" s="14">
        <v>-9003456</v>
      </c>
      <c r="H165" s="14">
        <v>181043719</v>
      </c>
      <c r="I165" s="41">
        <f t="shared" si="12"/>
        <v>95.262515214972282</v>
      </c>
    </row>
    <row r="166" spans="1:9">
      <c r="A166" s="28"/>
      <c r="B166" s="28"/>
      <c r="C166" s="29"/>
      <c r="D166" s="29">
        <v>43</v>
      </c>
      <c r="E166" s="30" t="s">
        <v>12</v>
      </c>
      <c r="F166" s="14">
        <v>487764066</v>
      </c>
      <c r="G166" s="14">
        <v>-20323952</v>
      </c>
      <c r="H166" s="14">
        <v>467440114</v>
      </c>
      <c r="I166" s="41">
        <f t="shared" si="12"/>
        <v>95.833241229377492</v>
      </c>
    </row>
    <row r="167" spans="1:9">
      <c r="A167" s="28"/>
      <c r="B167" s="28"/>
      <c r="C167" s="29"/>
      <c r="D167" s="29">
        <v>51</v>
      </c>
      <c r="E167" s="30" t="s">
        <v>13</v>
      </c>
      <c r="F167" s="14">
        <v>84340085</v>
      </c>
      <c r="G167" s="14">
        <v>-3753754</v>
      </c>
      <c r="H167" s="14">
        <v>80586331</v>
      </c>
      <c r="I167" s="41">
        <f t="shared" si="12"/>
        <v>95.549264623102999</v>
      </c>
    </row>
    <row r="168" spans="1:9">
      <c r="A168" s="28"/>
      <c r="B168" s="28"/>
      <c r="C168" s="29"/>
      <c r="D168" s="29">
        <v>52</v>
      </c>
      <c r="E168" s="30" t="s">
        <v>14</v>
      </c>
      <c r="F168" s="14">
        <v>285033243</v>
      </c>
      <c r="G168" s="14">
        <v>-8450900</v>
      </c>
      <c r="H168" s="14">
        <v>276582343</v>
      </c>
      <c r="I168" s="41">
        <f t="shared" si="12"/>
        <v>97.035117759930898</v>
      </c>
    </row>
    <row r="169" spans="1:9">
      <c r="A169" s="28"/>
      <c r="B169" s="28"/>
      <c r="C169" s="29"/>
      <c r="D169" s="29">
        <v>53</v>
      </c>
      <c r="E169" s="30" t="s">
        <v>15</v>
      </c>
      <c r="F169" s="14">
        <v>13898628</v>
      </c>
      <c r="G169" s="14">
        <v>0</v>
      </c>
      <c r="H169" s="14">
        <v>13898628</v>
      </c>
      <c r="I169" s="41">
        <f t="shared" si="12"/>
        <v>100</v>
      </c>
    </row>
    <row r="170" spans="1:9">
      <c r="A170" s="28"/>
      <c r="B170" s="28"/>
      <c r="C170" s="29"/>
      <c r="D170" s="29">
        <v>55</v>
      </c>
      <c r="E170" s="30" t="s">
        <v>16</v>
      </c>
      <c r="F170" s="14">
        <v>79384900</v>
      </c>
      <c r="G170" s="14">
        <v>-7321525</v>
      </c>
      <c r="H170" s="14">
        <v>72063375</v>
      </c>
      <c r="I170" s="41">
        <f t="shared" si="12"/>
        <v>90.777181806615616</v>
      </c>
    </row>
    <row r="171" spans="1:9">
      <c r="A171" s="28"/>
      <c r="B171" s="28"/>
      <c r="C171" s="29"/>
      <c r="D171" s="29">
        <v>56</v>
      </c>
      <c r="E171" s="30" t="s">
        <v>17</v>
      </c>
      <c r="F171" s="14">
        <v>2083061501</v>
      </c>
      <c r="G171" s="14">
        <v>-454563972</v>
      </c>
      <c r="H171" s="14">
        <v>1628497529</v>
      </c>
      <c r="I171" s="41">
        <f t="shared" si="12"/>
        <v>78.178082030617873</v>
      </c>
    </row>
    <row r="172" spans="1:9">
      <c r="A172" s="28"/>
      <c r="B172" s="28"/>
      <c r="C172" s="29"/>
      <c r="D172" s="29">
        <v>57</v>
      </c>
      <c r="E172" s="30" t="s">
        <v>18</v>
      </c>
      <c r="F172" s="14">
        <v>1343274789</v>
      </c>
      <c r="G172" s="14">
        <v>-1144083711</v>
      </c>
      <c r="H172" s="14">
        <v>199191078</v>
      </c>
      <c r="I172" s="41">
        <f t="shared" si="12"/>
        <v>14.828766208609309</v>
      </c>
    </row>
    <row r="173" spans="1:9">
      <c r="A173" s="28"/>
      <c r="B173" s="28"/>
      <c r="C173" s="29"/>
      <c r="D173" s="29">
        <v>58</v>
      </c>
      <c r="E173" s="30" t="s">
        <v>85</v>
      </c>
      <c r="F173" s="14">
        <v>47185292</v>
      </c>
      <c r="G173" s="14">
        <v>-42505714</v>
      </c>
      <c r="H173" s="14">
        <v>4679578</v>
      </c>
      <c r="I173" s="41">
        <f t="shared" si="12"/>
        <v>9.9174505479376922</v>
      </c>
    </row>
    <row r="174" spans="1:9">
      <c r="A174" s="28"/>
      <c r="B174" s="28"/>
      <c r="C174" s="29"/>
      <c r="D174" s="29">
        <v>61</v>
      </c>
      <c r="E174" s="30" t="s">
        <v>19</v>
      </c>
      <c r="F174" s="14">
        <v>40444641</v>
      </c>
      <c r="G174" s="14">
        <v>1688187</v>
      </c>
      <c r="H174" s="14">
        <v>42132828</v>
      </c>
      <c r="I174" s="41">
        <f t="shared" si="12"/>
        <v>104.17406845074974</v>
      </c>
    </row>
    <row r="175" spans="1:9" ht="30">
      <c r="A175" s="28"/>
      <c r="B175" s="28"/>
      <c r="C175" s="29"/>
      <c r="D175" s="29">
        <v>71</v>
      </c>
      <c r="E175" s="30" t="s">
        <v>80</v>
      </c>
      <c r="F175" s="14">
        <v>126541458</v>
      </c>
      <c r="G175" s="14">
        <v>-155435</v>
      </c>
      <c r="H175" s="14">
        <v>126386023</v>
      </c>
      <c r="I175" s="41">
        <f t="shared" si="12"/>
        <v>99.877166738508734</v>
      </c>
    </row>
    <row r="176" spans="1:9">
      <c r="A176" s="28"/>
      <c r="B176" s="28"/>
      <c r="C176" s="29"/>
      <c r="D176" s="29">
        <v>81</v>
      </c>
      <c r="E176" s="30" t="s">
        <v>44</v>
      </c>
      <c r="F176" s="14">
        <v>392932205</v>
      </c>
      <c r="G176" s="14">
        <v>29362223</v>
      </c>
      <c r="H176" s="14">
        <v>422294428</v>
      </c>
      <c r="I176" s="41">
        <f t="shared" si="12"/>
        <v>107.47259263210557</v>
      </c>
    </row>
    <row r="177" spans="1:13">
      <c r="A177" s="31"/>
      <c r="B177" s="31"/>
      <c r="C177" s="32">
        <v>421</v>
      </c>
      <c r="D177" s="32"/>
      <c r="E177" s="33" t="s">
        <v>62</v>
      </c>
      <c r="F177" s="12">
        <v>3179387536</v>
      </c>
      <c r="G177" s="12">
        <v>-1289353291</v>
      </c>
      <c r="H177" s="12">
        <v>1890034245</v>
      </c>
      <c r="I177" s="42">
        <f t="shared" si="12"/>
        <v>59.446488469847239</v>
      </c>
    </row>
    <row r="178" spans="1:13">
      <c r="A178" s="31"/>
      <c r="B178" s="31"/>
      <c r="C178" s="32">
        <v>422</v>
      </c>
      <c r="D178" s="32"/>
      <c r="E178" s="33" t="s">
        <v>63</v>
      </c>
      <c r="F178" s="12">
        <v>2674284288</v>
      </c>
      <c r="G178" s="12">
        <v>1940606464</v>
      </c>
      <c r="H178" s="12">
        <v>4614890752</v>
      </c>
      <c r="I178" s="42">
        <f t="shared" si="12"/>
        <v>172.56545135114669</v>
      </c>
    </row>
    <row r="179" spans="1:13">
      <c r="A179" s="31"/>
      <c r="B179" s="31"/>
      <c r="C179" s="32">
        <v>423</v>
      </c>
      <c r="D179" s="32"/>
      <c r="E179" s="33" t="s">
        <v>64</v>
      </c>
      <c r="F179" s="12">
        <v>442454552</v>
      </c>
      <c r="G179" s="12">
        <v>18316103</v>
      </c>
      <c r="H179" s="12">
        <v>460770655</v>
      </c>
      <c r="I179" s="42">
        <f t="shared" si="12"/>
        <v>104.13965748961263</v>
      </c>
    </row>
    <row r="180" spans="1:13" ht="30">
      <c r="A180" s="31"/>
      <c r="B180" s="31"/>
      <c r="C180" s="32">
        <v>424</v>
      </c>
      <c r="D180" s="32"/>
      <c r="E180" s="33" t="s">
        <v>65</v>
      </c>
      <c r="F180" s="12">
        <v>29849917</v>
      </c>
      <c r="G180" s="12">
        <v>-7935374</v>
      </c>
      <c r="H180" s="12">
        <v>21914543</v>
      </c>
      <c r="I180" s="42">
        <f t="shared" si="12"/>
        <v>73.415758576481139</v>
      </c>
    </row>
    <row r="181" spans="1:13">
      <c r="A181" s="31"/>
      <c r="B181" s="31"/>
      <c r="C181" s="32">
        <v>425</v>
      </c>
      <c r="D181" s="32"/>
      <c r="E181" s="33" t="s">
        <v>66</v>
      </c>
      <c r="F181" s="12">
        <v>1517200</v>
      </c>
      <c r="G181" s="12">
        <v>42700</v>
      </c>
      <c r="H181" s="12">
        <v>1559900</v>
      </c>
      <c r="I181" s="42">
        <f t="shared" si="12"/>
        <v>102.81439493804376</v>
      </c>
    </row>
    <row r="182" spans="1:13">
      <c r="A182" s="31"/>
      <c r="B182" s="31"/>
      <c r="C182" s="32">
        <v>426</v>
      </c>
      <c r="D182" s="32"/>
      <c r="E182" s="33" t="s">
        <v>67</v>
      </c>
      <c r="F182" s="12">
        <v>398047378</v>
      </c>
      <c r="G182" s="12">
        <v>-108145262</v>
      </c>
      <c r="H182" s="12">
        <v>289902116</v>
      </c>
      <c r="I182" s="42">
        <f t="shared" si="12"/>
        <v>72.831057814429315</v>
      </c>
    </row>
    <row r="183" spans="1:13" ht="28.5">
      <c r="A183" s="25"/>
      <c r="B183" s="25">
        <v>43</v>
      </c>
      <c r="C183" s="26"/>
      <c r="D183" s="26"/>
      <c r="E183" s="27" t="s">
        <v>68</v>
      </c>
      <c r="F183" s="11">
        <f>SUM(F184:F188)</f>
        <v>4717855</v>
      </c>
      <c r="G183" s="11">
        <f t="shared" ref="G183:H183" si="15">SUM(G184:G188)</f>
        <v>-920970</v>
      </c>
      <c r="H183" s="11">
        <f t="shared" si="15"/>
        <v>3796885</v>
      </c>
      <c r="I183" s="40">
        <f t="shared" si="12"/>
        <v>80.479052450742969</v>
      </c>
      <c r="K183" s="20"/>
      <c r="L183" s="20"/>
      <c r="M183" s="20"/>
    </row>
    <row r="184" spans="1:13">
      <c r="A184" s="28"/>
      <c r="B184" s="28"/>
      <c r="C184" s="29"/>
      <c r="D184" s="29">
        <v>11</v>
      </c>
      <c r="E184" s="30" t="s">
        <v>8</v>
      </c>
      <c r="F184" s="14">
        <v>4457755</v>
      </c>
      <c r="G184" s="14">
        <v>-988400</v>
      </c>
      <c r="H184" s="14">
        <v>3469355</v>
      </c>
      <c r="I184" s="41">
        <f t="shared" si="12"/>
        <v>77.827404152987327</v>
      </c>
    </row>
    <row r="185" spans="1:13">
      <c r="A185" s="28"/>
      <c r="B185" s="28"/>
      <c r="C185" s="29"/>
      <c r="D185" s="29">
        <v>31</v>
      </c>
      <c r="E185" s="30" t="s">
        <v>11</v>
      </c>
      <c r="F185" s="14">
        <v>44100</v>
      </c>
      <c r="G185" s="14">
        <v>200</v>
      </c>
      <c r="H185" s="14">
        <v>44300</v>
      </c>
      <c r="I185" s="41">
        <f t="shared" si="12"/>
        <v>100.45351473922904</v>
      </c>
    </row>
    <row r="186" spans="1:13">
      <c r="A186" s="28"/>
      <c r="B186" s="28"/>
      <c r="C186" s="29"/>
      <c r="D186" s="29">
        <v>43</v>
      </c>
      <c r="E186" s="30" t="s">
        <v>12</v>
      </c>
      <c r="F186" s="14">
        <v>116000</v>
      </c>
      <c r="G186" s="14">
        <v>-30000</v>
      </c>
      <c r="H186" s="14">
        <v>86000</v>
      </c>
      <c r="I186" s="41">
        <f t="shared" si="12"/>
        <v>74.137931034482762</v>
      </c>
    </row>
    <row r="187" spans="1:13">
      <c r="A187" s="28"/>
      <c r="B187" s="28"/>
      <c r="C187" s="29"/>
      <c r="D187" s="29">
        <v>52</v>
      </c>
      <c r="E187" s="30" t="s">
        <v>14</v>
      </c>
      <c r="F187" s="14">
        <v>100000</v>
      </c>
      <c r="G187" s="14">
        <v>0</v>
      </c>
      <c r="H187" s="14">
        <v>100000</v>
      </c>
      <c r="I187" s="41">
        <f t="shared" si="12"/>
        <v>100</v>
      </c>
    </row>
    <row r="188" spans="1:13">
      <c r="A188" s="28"/>
      <c r="B188" s="28"/>
      <c r="C188" s="29"/>
      <c r="D188" s="29">
        <v>61</v>
      </c>
      <c r="E188" s="30" t="s">
        <v>19</v>
      </c>
      <c r="F188" s="14">
        <v>0</v>
      </c>
      <c r="G188" s="14">
        <v>97230</v>
      </c>
      <c r="H188" s="14">
        <v>97230</v>
      </c>
      <c r="I188" s="41" t="s">
        <v>86</v>
      </c>
    </row>
    <row r="189" spans="1:13">
      <c r="A189" s="31"/>
      <c r="B189" s="31"/>
      <c r="C189" s="32">
        <v>431</v>
      </c>
      <c r="D189" s="32"/>
      <c r="E189" s="33" t="s">
        <v>69</v>
      </c>
      <c r="F189" s="12">
        <v>4717855</v>
      </c>
      <c r="G189" s="12">
        <v>-920970</v>
      </c>
      <c r="H189" s="12">
        <v>3796885</v>
      </c>
      <c r="I189" s="42">
        <f t="shared" si="12"/>
        <v>80.479052450742969</v>
      </c>
    </row>
    <row r="190" spans="1:13" ht="28.5">
      <c r="A190" s="25"/>
      <c r="B190" s="25">
        <v>44</v>
      </c>
      <c r="C190" s="26"/>
      <c r="D190" s="26"/>
      <c r="E190" s="27" t="s">
        <v>70</v>
      </c>
      <c r="F190" s="11">
        <f>SUM(F191:F196)</f>
        <v>502794891</v>
      </c>
      <c r="G190" s="11">
        <f t="shared" ref="G190:H190" si="16">SUM(G191:G196)</f>
        <v>62253500</v>
      </c>
      <c r="H190" s="11">
        <f t="shared" si="16"/>
        <v>565048391</v>
      </c>
      <c r="I190" s="40">
        <f t="shared" si="12"/>
        <v>112.38149016911947</v>
      </c>
      <c r="K190" s="20"/>
      <c r="L190" s="20"/>
      <c r="M190" s="20"/>
    </row>
    <row r="191" spans="1:13">
      <c r="A191" s="28"/>
      <c r="B191" s="28"/>
      <c r="C191" s="29"/>
      <c r="D191" s="29">
        <v>11</v>
      </c>
      <c r="E191" s="30" t="s">
        <v>8</v>
      </c>
      <c r="F191" s="14">
        <v>179590421</v>
      </c>
      <c r="G191" s="14">
        <v>61280000</v>
      </c>
      <c r="H191" s="14">
        <v>240870421</v>
      </c>
      <c r="I191" s="41">
        <f t="shared" si="12"/>
        <v>134.12208716855784</v>
      </c>
    </row>
    <row r="192" spans="1:13">
      <c r="A192" s="28"/>
      <c r="B192" s="28"/>
      <c r="C192" s="29"/>
      <c r="D192" s="29">
        <v>31</v>
      </c>
      <c r="E192" s="30" t="s">
        <v>11</v>
      </c>
      <c r="F192" s="14">
        <v>0</v>
      </c>
      <c r="G192" s="14">
        <v>17000</v>
      </c>
      <c r="H192" s="14">
        <v>17000</v>
      </c>
      <c r="I192" s="41" t="s">
        <v>86</v>
      </c>
    </row>
    <row r="193" spans="1:13">
      <c r="A193" s="28"/>
      <c r="B193" s="28"/>
      <c r="C193" s="29"/>
      <c r="D193" s="29">
        <v>43</v>
      </c>
      <c r="E193" s="30" t="s">
        <v>12</v>
      </c>
      <c r="F193" s="14">
        <v>2196076</v>
      </c>
      <c r="G193" s="14">
        <v>31500</v>
      </c>
      <c r="H193" s="14">
        <v>2227576</v>
      </c>
      <c r="I193" s="41">
        <f t="shared" si="12"/>
        <v>101.43437658805981</v>
      </c>
    </row>
    <row r="194" spans="1:13">
      <c r="A194" s="28"/>
      <c r="B194" s="28"/>
      <c r="C194" s="29"/>
      <c r="D194" s="29">
        <v>57</v>
      </c>
      <c r="E194" s="30" t="s">
        <v>18</v>
      </c>
      <c r="F194" s="14">
        <v>58000000</v>
      </c>
      <c r="G194" s="14">
        <v>0</v>
      </c>
      <c r="H194" s="14">
        <v>58000000</v>
      </c>
      <c r="I194" s="41">
        <f t="shared" si="12"/>
        <v>100</v>
      </c>
    </row>
    <row r="195" spans="1:13">
      <c r="A195" s="28"/>
      <c r="B195" s="28"/>
      <c r="C195" s="29"/>
      <c r="D195" s="29">
        <v>61</v>
      </c>
      <c r="E195" s="30" t="s">
        <v>19</v>
      </c>
      <c r="F195" s="14">
        <v>1933394</v>
      </c>
      <c r="G195" s="14">
        <v>0</v>
      </c>
      <c r="H195" s="14">
        <v>1933394</v>
      </c>
      <c r="I195" s="41">
        <f t="shared" si="12"/>
        <v>100</v>
      </c>
    </row>
    <row r="196" spans="1:13" ht="30">
      <c r="A196" s="28"/>
      <c r="B196" s="28"/>
      <c r="C196" s="29"/>
      <c r="D196" s="29">
        <v>71</v>
      </c>
      <c r="E196" s="30" t="s">
        <v>80</v>
      </c>
      <c r="F196" s="14">
        <v>261075000</v>
      </c>
      <c r="G196" s="14">
        <v>925000</v>
      </c>
      <c r="H196" s="14">
        <v>262000000</v>
      </c>
      <c r="I196" s="41">
        <f t="shared" si="12"/>
        <v>100.35430431868238</v>
      </c>
    </row>
    <row r="197" spans="1:13">
      <c r="A197" s="31"/>
      <c r="B197" s="31"/>
      <c r="C197" s="32">
        <v>441</v>
      </c>
      <c r="D197" s="32"/>
      <c r="E197" s="33" t="s">
        <v>71</v>
      </c>
      <c r="F197" s="12">
        <v>502794891</v>
      </c>
      <c r="G197" s="12">
        <v>62253500</v>
      </c>
      <c r="H197" s="12">
        <v>565048391</v>
      </c>
      <c r="I197" s="42">
        <f t="shared" si="12"/>
        <v>112.38149016911947</v>
      </c>
    </row>
    <row r="198" spans="1:13" ht="28.5">
      <c r="A198" s="25"/>
      <c r="B198" s="25">
        <v>45</v>
      </c>
      <c r="C198" s="26"/>
      <c r="D198" s="26"/>
      <c r="E198" s="27" t="s">
        <v>72</v>
      </c>
      <c r="F198" s="11">
        <f>SUM(F199:F212)</f>
        <v>887401746</v>
      </c>
      <c r="G198" s="11">
        <f t="shared" ref="G198:H198" si="17">SUM(G199:G212)</f>
        <v>-62332469</v>
      </c>
      <c r="H198" s="11">
        <f t="shared" si="17"/>
        <v>825069277</v>
      </c>
      <c r="I198" s="40">
        <f t="shared" si="12"/>
        <v>92.975845576035184</v>
      </c>
      <c r="K198" s="20"/>
      <c r="L198" s="20"/>
      <c r="M198" s="20"/>
    </row>
    <row r="199" spans="1:13">
      <c r="A199" s="28"/>
      <c r="B199" s="28"/>
      <c r="C199" s="29"/>
      <c r="D199" s="29">
        <v>11</v>
      </c>
      <c r="E199" s="30" t="s">
        <v>8</v>
      </c>
      <c r="F199" s="14">
        <v>367844029</v>
      </c>
      <c r="G199" s="14">
        <v>10239595</v>
      </c>
      <c r="H199" s="14">
        <v>378083624</v>
      </c>
      <c r="I199" s="41">
        <f t="shared" si="12"/>
        <v>102.78367845954624</v>
      </c>
    </row>
    <row r="200" spans="1:13">
      <c r="A200" s="28"/>
      <c r="B200" s="28"/>
      <c r="C200" s="29"/>
      <c r="D200" s="29">
        <v>12</v>
      </c>
      <c r="E200" s="30" t="s">
        <v>9</v>
      </c>
      <c r="F200" s="14">
        <v>26758091</v>
      </c>
      <c r="G200" s="14">
        <v>-7978625</v>
      </c>
      <c r="H200" s="14">
        <v>18779466</v>
      </c>
      <c r="I200" s="41">
        <f t="shared" si="12"/>
        <v>70.182383339678452</v>
      </c>
    </row>
    <row r="201" spans="1:13">
      <c r="A201" s="28"/>
      <c r="B201" s="28"/>
      <c r="C201" s="29"/>
      <c r="D201" s="29">
        <v>21</v>
      </c>
      <c r="E201" s="30" t="s">
        <v>10</v>
      </c>
      <c r="F201" s="14">
        <v>9000000</v>
      </c>
      <c r="G201" s="14">
        <v>0</v>
      </c>
      <c r="H201" s="14">
        <v>9000000</v>
      </c>
      <c r="I201" s="41">
        <f t="shared" si="12"/>
        <v>100</v>
      </c>
    </row>
    <row r="202" spans="1:13">
      <c r="A202" s="28"/>
      <c r="B202" s="28"/>
      <c r="C202" s="29"/>
      <c r="D202" s="29">
        <v>31</v>
      </c>
      <c r="E202" s="30" t="s">
        <v>11</v>
      </c>
      <c r="F202" s="14">
        <v>53539062</v>
      </c>
      <c r="G202" s="14">
        <v>-7020919</v>
      </c>
      <c r="H202" s="14">
        <v>46518143</v>
      </c>
      <c r="I202" s="41">
        <f t="shared" si="12"/>
        <v>86.886361587731969</v>
      </c>
    </row>
    <row r="203" spans="1:13">
      <c r="A203" s="28"/>
      <c r="B203" s="28"/>
      <c r="C203" s="29"/>
      <c r="D203" s="29">
        <v>43</v>
      </c>
      <c r="E203" s="30" t="s">
        <v>12</v>
      </c>
      <c r="F203" s="14">
        <v>150186333</v>
      </c>
      <c r="G203" s="14">
        <v>-8672323</v>
      </c>
      <c r="H203" s="14">
        <v>141514010</v>
      </c>
      <c r="I203" s="41">
        <f t="shared" si="12"/>
        <v>94.225624378218214</v>
      </c>
    </row>
    <row r="204" spans="1:13">
      <c r="A204" s="28"/>
      <c r="B204" s="28"/>
      <c r="C204" s="29"/>
      <c r="D204" s="29">
        <v>51</v>
      </c>
      <c r="E204" s="30" t="s">
        <v>13</v>
      </c>
      <c r="F204" s="14">
        <v>1420010</v>
      </c>
      <c r="G204" s="14">
        <v>-412747</v>
      </c>
      <c r="H204" s="14">
        <v>1007263</v>
      </c>
      <c r="I204" s="41">
        <f t="shared" si="12"/>
        <v>70.933514552714414</v>
      </c>
    </row>
    <row r="205" spans="1:13">
      <c r="A205" s="28"/>
      <c r="B205" s="28"/>
      <c r="C205" s="29"/>
      <c r="D205" s="29">
        <v>52</v>
      </c>
      <c r="E205" s="30" t="s">
        <v>14</v>
      </c>
      <c r="F205" s="14">
        <v>10488320</v>
      </c>
      <c r="G205" s="14">
        <v>3968648</v>
      </c>
      <c r="H205" s="14">
        <v>14456968</v>
      </c>
      <c r="I205" s="41">
        <f t="shared" si="12"/>
        <v>137.83873871125215</v>
      </c>
    </row>
    <row r="206" spans="1:13">
      <c r="A206" s="28"/>
      <c r="B206" s="28"/>
      <c r="C206" s="29"/>
      <c r="D206" s="29">
        <v>55</v>
      </c>
      <c r="E206" s="30" t="s">
        <v>16</v>
      </c>
      <c r="F206" s="14">
        <v>1234652</v>
      </c>
      <c r="G206" s="14">
        <v>-113417</v>
      </c>
      <c r="H206" s="14">
        <v>1121235</v>
      </c>
      <c r="I206" s="41">
        <f t="shared" si="12"/>
        <v>90.813848760622434</v>
      </c>
    </row>
    <row r="207" spans="1:13">
      <c r="A207" s="28"/>
      <c r="B207" s="28"/>
      <c r="C207" s="29"/>
      <c r="D207" s="29">
        <v>56</v>
      </c>
      <c r="E207" s="30" t="s">
        <v>17</v>
      </c>
      <c r="F207" s="14">
        <v>118108957</v>
      </c>
      <c r="G207" s="14">
        <v>-10392919</v>
      </c>
      <c r="H207" s="14">
        <v>107716038</v>
      </c>
      <c r="I207" s="41">
        <f t="shared" ref="I207:I216" si="18">+H207/F207*100</f>
        <v>91.200566609016789</v>
      </c>
    </row>
    <row r="208" spans="1:13">
      <c r="A208" s="28"/>
      <c r="B208" s="28"/>
      <c r="C208" s="29"/>
      <c r="D208" s="29">
        <v>57</v>
      </c>
      <c r="E208" s="30" t="s">
        <v>18</v>
      </c>
      <c r="F208" s="14">
        <v>88008215</v>
      </c>
      <c r="G208" s="14">
        <v>-33509119</v>
      </c>
      <c r="H208" s="14">
        <v>54499096</v>
      </c>
      <c r="I208" s="41">
        <f t="shared" si="18"/>
        <v>61.925010068662345</v>
      </c>
    </row>
    <row r="209" spans="1:9">
      <c r="A209" s="28"/>
      <c r="B209" s="28"/>
      <c r="C209" s="29"/>
      <c r="D209" s="29">
        <v>58</v>
      </c>
      <c r="E209" s="30" t="s">
        <v>85</v>
      </c>
      <c r="F209" s="14">
        <v>400000</v>
      </c>
      <c r="G209" s="14">
        <v>0</v>
      </c>
      <c r="H209" s="14">
        <v>400000</v>
      </c>
      <c r="I209" s="41">
        <f t="shared" si="18"/>
        <v>100</v>
      </c>
    </row>
    <row r="210" spans="1:9">
      <c r="A210" s="28"/>
      <c r="B210" s="28"/>
      <c r="C210" s="29"/>
      <c r="D210" s="29">
        <v>61</v>
      </c>
      <c r="E210" s="30" t="s">
        <v>19</v>
      </c>
      <c r="F210" s="14">
        <v>12473802</v>
      </c>
      <c r="G210" s="14">
        <v>-6015882</v>
      </c>
      <c r="H210" s="14">
        <v>6457920</v>
      </c>
      <c r="I210" s="41">
        <f t="shared" si="18"/>
        <v>51.771865546687366</v>
      </c>
    </row>
    <row r="211" spans="1:9" ht="30">
      <c r="A211" s="28"/>
      <c r="B211" s="28"/>
      <c r="C211" s="29"/>
      <c r="D211" s="29">
        <v>71</v>
      </c>
      <c r="E211" s="30" t="s">
        <v>80</v>
      </c>
      <c r="F211" s="14">
        <v>29640275</v>
      </c>
      <c r="G211" s="14">
        <v>0</v>
      </c>
      <c r="H211" s="14">
        <v>29640275</v>
      </c>
      <c r="I211" s="41">
        <f t="shared" si="18"/>
        <v>100</v>
      </c>
    </row>
    <row r="212" spans="1:9">
      <c r="A212" s="28"/>
      <c r="B212" s="28"/>
      <c r="C212" s="29"/>
      <c r="D212" s="29">
        <v>81</v>
      </c>
      <c r="E212" s="30" t="s">
        <v>44</v>
      </c>
      <c r="F212" s="14">
        <v>18300000</v>
      </c>
      <c r="G212" s="14">
        <v>-2424761</v>
      </c>
      <c r="H212" s="14">
        <v>15875239</v>
      </c>
      <c r="I212" s="41">
        <f t="shared" si="18"/>
        <v>86.74993989071038</v>
      </c>
    </row>
    <row r="213" spans="1:9">
      <c r="A213" s="31"/>
      <c r="B213" s="31"/>
      <c r="C213" s="32">
        <v>451</v>
      </c>
      <c r="D213" s="32"/>
      <c r="E213" s="33" t="s">
        <v>73</v>
      </c>
      <c r="F213" s="12">
        <v>750856969</v>
      </c>
      <c r="G213" s="12">
        <v>-82145718</v>
      </c>
      <c r="H213" s="12">
        <v>668711251</v>
      </c>
      <c r="I213" s="42">
        <f t="shared" si="18"/>
        <v>89.05973822026283</v>
      </c>
    </row>
    <row r="214" spans="1:9">
      <c r="A214" s="31"/>
      <c r="B214" s="31"/>
      <c r="C214" s="32">
        <v>452</v>
      </c>
      <c r="D214" s="32"/>
      <c r="E214" s="33" t="s">
        <v>74</v>
      </c>
      <c r="F214" s="12">
        <v>20824490</v>
      </c>
      <c r="G214" s="12">
        <v>220890</v>
      </c>
      <c r="H214" s="12">
        <v>21045380</v>
      </c>
      <c r="I214" s="42">
        <f t="shared" si="18"/>
        <v>101.06072225538296</v>
      </c>
    </row>
    <row r="215" spans="1:9">
      <c r="A215" s="31"/>
      <c r="B215" s="31"/>
      <c r="C215" s="32">
        <v>453</v>
      </c>
      <c r="D215" s="32"/>
      <c r="E215" s="33" t="s">
        <v>75</v>
      </c>
      <c r="F215" s="12">
        <v>100421588</v>
      </c>
      <c r="G215" s="12">
        <v>26416190</v>
      </c>
      <c r="H215" s="12">
        <v>126837778</v>
      </c>
      <c r="I215" s="42">
        <f t="shared" si="18"/>
        <v>126.30529005376812</v>
      </c>
    </row>
    <row r="216" spans="1:9" ht="30">
      <c r="A216" s="31"/>
      <c r="B216" s="31"/>
      <c r="C216" s="32">
        <v>454</v>
      </c>
      <c r="D216" s="32"/>
      <c r="E216" s="33" t="s">
        <v>76</v>
      </c>
      <c r="F216" s="12">
        <v>15298699</v>
      </c>
      <c r="G216" s="12">
        <v>-6823831</v>
      </c>
      <c r="H216" s="12">
        <v>8474868</v>
      </c>
      <c r="I216" s="42">
        <f t="shared" si="18"/>
        <v>55.396004588364015</v>
      </c>
    </row>
    <row r="217" spans="1:9">
      <c r="E217" s="3"/>
    </row>
    <row r="218" spans="1:9">
      <c r="E218" s="3"/>
    </row>
    <row r="219" spans="1:9">
      <c r="E219" s="3"/>
    </row>
    <row r="220" spans="1:9">
      <c r="E220" s="3"/>
    </row>
    <row r="221" spans="1:9">
      <c r="E221" s="3"/>
    </row>
    <row r="222" spans="1:9">
      <c r="E222" s="3"/>
    </row>
    <row r="223" spans="1:9">
      <c r="E223" s="3"/>
    </row>
    <row r="224" spans="1:9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  <row r="15161" spans="5:5">
      <c r="E15161" s="3"/>
    </row>
    <row r="15162" spans="5:5">
      <c r="E15162" s="3"/>
    </row>
    <row r="15163" spans="5:5">
      <c r="E15163" s="3"/>
    </row>
    <row r="15164" spans="5:5">
      <c r="E15164" s="3"/>
    </row>
    <row r="15165" spans="5:5">
      <c r="E15165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4" orientation="portrait" useFirstPageNumber="1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Silvija Radoš</cp:lastModifiedBy>
  <cp:lastPrinted>2021-10-25T09:09:42Z</cp:lastPrinted>
  <dcterms:created xsi:type="dcterms:W3CDTF">2017-10-29T18:04:03Z</dcterms:created>
  <dcterms:modified xsi:type="dcterms:W3CDTF">2021-10-27T23:11:19Z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rebalans 2020.xlsx</vt:lpwstr>
  </property>
</Properties>
</file>